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R6.3setaopen\開催案内\"/>
    </mc:Choice>
  </mc:AlternateContent>
  <bookViews>
    <workbookView xWindow="0" yWindow="0" windowWidth="19200" windowHeight="11070"/>
  </bookViews>
  <sheets>
    <sheet name="申込書" sheetId="1" r:id="rId1"/>
    <sheet name="記載例" sheetId="2" r:id="rId2"/>
  </sheets>
  <definedNames>
    <definedName name="_xlnm.Print_Area" localSheetId="1">記載例!$B$1:$N$49</definedName>
    <definedName name="_xlnm.Print_Area" localSheetId="0">申込書!$B$1:$N$48</definedName>
  </definedNames>
  <calcPr calcId="152511"/>
</workbook>
</file>

<file path=xl/calcChain.xml><?xml version="1.0" encoding="utf-8"?>
<calcChain xmlns="http://schemas.openxmlformats.org/spreadsheetml/2006/main">
  <c r="H42" i="2" l="1"/>
  <c r="H44" i="2" s="1"/>
  <c r="H42" i="1"/>
  <c r="E38" i="2" l="1"/>
  <c r="L38" i="2" s="1"/>
  <c r="D36" i="2"/>
  <c r="D34" i="2"/>
  <c r="D32" i="2"/>
  <c r="D30" i="2"/>
  <c r="D24" i="2"/>
  <c r="D22" i="2"/>
  <c r="D20" i="2"/>
  <c r="D18" i="2"/>
  <c r="H44" i="1"/>
  <c r="D18" i="1" l="1"/>
  <c r="D36" i="1" l="1"/>
  <c r="D34" i="1"/>
  <c r="D32" i="1"/>
  <c r="D30" i="1"/>
  <c r="D28" i="1"/>
  <c r="D26" i="1"/>
  <c r="D24" i="1"/>
  <c r="D22" i="1"/>
  <c r="D20" i="1"/>
  <c r="E38" i="1"/>
  <c r="L38" i="1" s="1"/>
</calcChain>
</file>

<file path=xl/comments1.xml><?xml version="1.0" encoding="utf-8"?>
<comments xmlns="http://schemas.openxmlformats.org/spreadsheetml/2006/main">
  <authors>
    <author>度会哲賢</author>
  </authors>
  <commentList>
    <comment ref="C34" authorId="0" shapeId="0">
      <text>
        <r>
          <rPr>
            <sz val="9"/>
            <color indexed="81"/>
            <rFont val="ＭＳ Ｐゴシック"/>
            <family val="3"/>
            <charset val="128"/>
          </rPr>
          <t>申し込みは８ペア（世田谷区のみ１０ペア）までです。</t>
        </r>
      </text>
    </comment>
  </commentList>
</comments>
</file>

<file path=xl/comments2.xml><?xml version="1.0" encoding="utf-8"?>
<comments xmlns="http://schemas.openxmlformats.org/spreadsheetml/2006/main">
  <authors>
    <author>度会哲賢</author>
  </authors>
  <commentList>
    <comment ref="C34" authorId="0" shapeId="0">
      <text>
        <r>
          <rPr>
            <sz val="9"/>
            <color indexed="81"/>
            <rFont val="ＭＳ Ｐゴシック"/>
            <family val="3"/>
            <charset val="128"/>
          </rPr>
          <t>申し込みは８ペア（世田谷区のみ１０ペア）までです。</t>
        </r>
      </text>
    </comment>
  </commentList>
</comments>
</file>

<file path=xl/sharedStrings.xml><?xml version="1.0" encoding="utf-8"?>
<sst xmlns="http://schemas.openxmlformats.org/spreadsheetml/2006/main" count="207" uniqueCount="88">
  <si>
    <t>一部男子</t>
    <rPh sb="0" eb="2">
      <t>イチブ</t>
    </rPh>
    <rPh sb="2" eb="4">
      <t>ダンシ</t>
    </rPh>
    <phoneticPr fontId="2"/>
  </si>
  <si>
    <t>一部女子</t>
    <rPh sb="0" eb="2">
      <t>イチブ</t>
    </rPh>
    <rPh sb="2" eb="4">
      <t>ジョシ</t>
    </rPh>
    <phoneticPr fontId="2"/>
  </si>
  <si>
    <t>種目</t>
    <rPh sb="0" eb="2">
      <t>シュモク</t>
    </rPh>
    <phoneticPr fontId="2"/>
  </si>
  <si>
    <t>二部高学年男子</t>
    <rPh sb="0" eb="2">
      <t>ニブ</t>
    </rPh>
    <rPh sb="2" eb="5">
      <t>コウガクネン</t>
    </rPh>
    <rPh sb="5" eb="7">
      <t>ダンシ</t>
    </rPh>
    <phoneticPr fontId="2"/>
  </si>
  <si>
    <t>二部高学年女子</t>
    <rPh sb="0" eb="2">
      <t>ニブ</t>
    </rPh>
    <rPh sb="2" eb="5">
      <t>コウガクネン</t>
    </rPh>
    <rPh sb="5" eb="7">
      <t>ジョシ</t>
    </rPh>
    <phoneticPr fontId="2"/>
  </si>
  <si>
    <t>二部低学年男子</t>
    <rPh sb="0" eb="2">
      <t>ニブ</t>
    </rPh>
    <rPh sb="2" eb="5">
      <t>テイガクネン</t>
    </rPh>
    <rPh sb="5" eb="7">
      <t>ダンシ</t>
    </rPh>
    <phoneticPr fontId="2"/>
  </si>
  <si>
    <t>二部低学年女子</t>
    <rPh sb="0" eb="2">
      <t>ニブ</t>
    </rPh>
    <rPh sb="2" eb="5">
      <t>テイガクネン</t>
    </rPh>
    <rPh sb="5" eb="7">
      <t>ジョシ</t>
    </rPh>
    <phoneticPr fontId="2"/>
  </si>
  <si>
    <t>※種目番号： 1.一部男子　2.一部女子　3.二部高学年男子　4.二部高学年女子　5.二部低学年男子　6.二部低学年女子</t>
    <rPh sb="1" eb="3">
      <t>シュモク</t>
    </rPh>
    <rPh sb="3" eb="5">
      <t>バンゴウ</t>
    </rPh>
    <rPh sb="9" eb="11">
      <t>イチブ</t>
    </rPh>
    <rPh sb="11" eb="13">
      <t>ダンシ</t>
    </rPh>
    <rPh sb="16" eb="18">
      <t>イチブ</t>
    </rPh>
    <rPh sb="18" eb="20">
      <t>ジョシ</t>
    </rPh>
    <rPh sb="23" eb="25">
      <t>ニブ</t>
    </rPh>
    <rPh sb="25" eb="28">
      <t>コウガクネン</t>
    </rPh>
    <rPh sb="28" eb="30">
      <t>ダンシ</t>
    </rPh>
    <rPh sb="33" eb="35">
      <t>ニブ</t>
    </rPh>
    <rPh sb="35" eb="38">
      <t>コウガクネン</t>
    </rPh>
    <rPh sb="38" eb="40">
      <t>ジョシ</t>
    </rPh>
    <rPh sb="43" eb="45">
      <t>ニブ</t>
    </rPh>
    <rPh sb="45" eb="48">
      <t>テイガクネン</t>
    </rPh>
    <rPh sb="48" eb="50">
      <t>ダンシ</t>
    </rPh>
    <rPh sb="53" eb="55">
      <t>ニブ</t>
    </rPh>
    <rPh sb="55" eb="58">
      <t>テイガクネン</t>
    </rPh>
    <rPh sb="58" eb="60">
      <t>ジョシ</t>
    </rPh>
    <phoneticPr fontId="2"/>
  </si>
  <si>
    <t>種目名
（自動表示）</t>
    <rPh sb="0" eb="2">
      <t>シュモク</t>
    </rPh>
    <rPh sb="2" eb="3">
      <t>メイ</t>
    </rPh>
    <rPh sb="5" eb="7">
      <t>ジドウ</t>
    </rPh>
    <rPh sb="7" eb="9">
      <t>ヒョウジ</t>
    </rPh>
    <phoneticPr fontId="2"/>
  </si>
  <si>
    <t>クラブ名</t>
    <rPh sb="3" eb="4">
      <t>メイ</t>
    </rPh>
    <phoneticPr fontId="2"/>
  </si>
  <si>
    <t>申込み
責任者</t>
    <rPh sb="0" eb="2">
      <t>モウシコ</t>
    </rPh>
    <rPh sb="4" eb="7">
      <t>セキニンシャ</t>
    </rPh>
    <phoneticPr fontId="2"/>
  </si>
  <si>
    <t>氏　　名</t>
    <rPh sb="0" eb="1">
      <t>シ</t>
    </rPh>
    <rPh sb="3" eb="4">
      <t>メイ</t>
    </rPh>
    <phoneticPr fontId="2"/>
  </si>
  <si>
    <t>申込みペア数合計</t>
    <rPh sb="0" eb="2">
      <t>モウシコ</t>
    </rPh>
    <rPh sb="5" eb="6">
      <t>スウ</t>
    </rPh>
    <rPh sb="6" eb="8">
      <t>ゴウケイ</t>
    </rPh>
    <phoneticPr fontId="2"/>
  </si>
  <si>
    <t>※「申込みペア数合計」及び「参加費合計」は自動計算されます。(金額をご確認ください。）</t>
    <rPh sb="2" eb="4">
      <t>モウシコ</t>
    </rPh>
    <rPh sb="7" eb="8">
      <t>スウ</t>
    </rPh>
    <rPh sb="8" eb="10">
      <t>ゴウケイ</t>
    </rPh>
    <rPh sb="11" eb="12">
      <t>オヨ</t>
    </rPh>
    <rPh sb="14" eb="17">
      <t>サンカヒ</t>
    </rPh>
    <rPh sb="17" eb="19">
      <t>ゴウケイ</t>
    </rPh>
    <rPh sb="21" eb="23">
      <t>ジドウ</t>
    </rPh>
    <rPh sb="23" eb="25">
      <t>ケイサン</t>
    </rPh>
    <rPh sb="31" eb="33">
      <t>キンガク</t>
    </rPh>
    <rPh sb="35" eb="37">
      <t>カクニン</t>
    </rPh>
    <phoneticPr fontId="2"/>
  </si>
  <si>
    <t xml:space="preserve"> </t>
    <phoneticPr fontId="2"/>
  </si>
  <si>
    <t xml:space="preserve"> </t>
    <phoneticPr fontId="2"/>
  </si>
  <si>
    <t>連絡先メールアドレス</t>
    <rPh sb="0" eb="3">
      <t>レンラクサキ</t>
    </rPh>
    <phoneticPr fontId="2"/>
  </si>
  <si>
    <t>電話番号　</t>
    <rPh sb="0" eb="2">
      <t>デンワ</t>
    </rPh>
    <rPh sb="2" eb="4">
      <t>バンゴウ</t>
    </rPh>
    <phoneticPr fontId="2"/>
  </si>
  <si>
    <t>FAX</t>
    <phoneticPr fontId="2"/>
  </si>
  <si>
    <t>連絡先電話番号</t>
    <rPh sb="0" eb="3">
      <t>レンラクサキ</t>
    </rPh>
    <rPh sb="3" eb="5">
      <t>デンワ</t>
    </rPh>
    <rPh sb="5" eb="7">
      <t>バンゴウ</t>
    </rPh>
    <phoneticPr fontId="2"/>
  </si>
  <si>
    <t>※申し込み先</t>
    <rPh sb="1" eb="2">
      <t>モウ</t>
    </rPh>
    <rPh sb="3" eb="4">
      <t>コ</t>
    </rPh>
    <rPh sb="5" eb="6">
      <t>サキ</t>
    </rPh>
    <phoneticPr fontId="2"/>
  </si>
  <si>
    <t>sscjst@gmail.com</t>
    <phoneticPr fontId="2"/>
  </si>
  <si>
    <t>※Excelファイルをメールに添付してください</t>
    <rPh sb="15" eb="17">
      <t>テンプ</t>
    </rPh>
    <phoneticPr fontId="2"/>
  </si>
  <si>
    <t>参加費合計
【 (a)×1800円 】</t>
    <rPh sb="0" eb="3">
      <t>サンカヒ</t>
    </rPh>
    <rPh sb="3" eb="5">
      <t>ゴウケイ</t>
    </rPh>
    <rPh sb="16" eb="17">
      <t>エン</t>
    </rPh>
    <phoneticPr fontId="2"/>
  </si>
  <si>
    <t>申込日：</t>
    <rPh sb="0" eb="2">
      <t>モウシコミ</t>
    </rPh>
    <rPh sb="2" eb="3">
      <t>ヒ</t>
    </rPh>
    <phoneticPr fontId="2"/>
  </si>
  <si>
    <t>※種目ごとに実力順位で記載してください。氏名はフルネームで記載してください。</t>
    <rPh sb="1" eb="3">
      <t>シュモク</t>
    </rPh>
    <rPh sb="6" eb="8">
      <t>ジツリョク</t>
    </rPh>
    <rPh sb="8" eb="10">
      <t>ジュンイ</t>
    </rPh>
    <rPh sb="11" eb="13">
      <t>キサイ</t>
    </rPh>
    <rPh sb="20" eb="22">
      <t>シメイ</t>
    </rPh>
    <rPh sb="29" eb="31">
      <t>キサイ</t>
    </rPh>
    <phoneticPr fontId="2"/>
  </si>
  <si>
    <t>申込責任者のほかに連絡者がいる場合は、この欄に氏名と連絡先メールアドレスの記載をお願いします</t>
    <rPh sb="0" eb="5">
      <t>モウシコミセキニンシャ</t>
    </rPh>
    <rPh sb="9" eb="12">
      <t>レンラクシャ</t>
    </rPh>
    <rPh sb="15" eb="17">
      <t>バアイ</t>
    </rPh>
    <rPh sb="21" eb="22">
      <t>ラン</t>
    </rPh>
    <rPh sb="23" eb="25">
      <t>シメイ</t>
    </rPh>
    <rPh sb="26" eb="29">
      <t>レンラクサキ</t>
    </rPh>
    <rPh sb="37" eb="39">
      <t>キサイ</t>
    </rPh>
    <rPh sb="41" eb="42">
      <t>ネガ</t>
    </rPh>
    <phoneticPr fontId="2"/>
  </si>
  <si>
    <t>連絡者</t>
    <rPh sb="0" eb="3">
      <t>レンラクシャ</t>
    </rPh>
    <phoneticPr fontId="2"/>
  </si>
  <si>
    <t>第２４回　世田谷小学生ソフトテニス・オープン大会参加申込書</t>
    <rPh sb="0" eb="1">
      <t>ダイ</t>
    </rPh>
    <rPh sb="3" eb="4">
      <t>カイ</t>
    </rPh>
    <rPh sb="5" eb="8">
      <t>セタガヤ</t>
    </rPh>
    <rPh sb="8" eb="11">
      <t>ショウガクセイ</t>
    </rPh>
    <rPh sb="22" eb="24">
      <t>タイカイ</t>
    </rPh>
    <rPh sb="24" eb="26">
      <t>サンカ</t>
    </rPh>
    <rPh sb="26" eb="29">
      <t>モウシコミショ</t>
    </rPh>
    <phoneticPr fontId="2"/>
  </si>
  <si>
    <t>申込期間：令和6年2月1日（木）～11日（日）必着　</t>
    <rPh sb="2" eb="4">
      <t>キカン</t>
    </rPh>
    <rPh sb="5" eb="7">
      <t>レイワ</t>
    </rPh>
    <rPh sb="8" eb="9">
      <t>ネン</t>
    </rPh>
    <rPh sb="14" eb="15">
      <t>モク</t>
    </rPh>
    <rPh sb="19" eb="20">
      <t>ニチ</t>
    </rPh>
    <rPh sb="21" eb="22">
      <t>ニチ</t>
    </rPh>
    <phoneticPr fontId="2"/>
  </si>
  <si>
    <t>学年</t>
    <rPh sb="0" eb="2">
      <t>ガクネン</t>
    </rPh>
    <phoneticPr fontId="2"/>
  </si>
  <si>
    <t>種目
番号</t>
    <rPh sb="0" eb="2">
      <t>シュモク</t>
    </rPh>
    <rPh sb="3" eb="5">
      <t>バンゴウ</t>
    </rPh>
    <phoneticPr fontId="2"/>
  </si>
  <si>
    <t>種目番号を入力（選択）してください</t>
    <rPh sb="0" eb="2">
      <t>シュモク</t>
    </rPh>
    <rPh sb="2" eb="4">
      <t>バンゴウ</t>
    </rPh>
    <rPh sb="5" eb="7">
      <t>ニュウリョク</t>
    </rPh>
    <rPh sb="8" eb="10">
      <t>センタク</t>
    </rPh>
    <phoneticPr fontId="2"/>
  </si>
  <si>
    <t>※参加費の振込期日は別途お知らせします。</t>
    <rPh sb="1" eb="4">
      <t>サンカヒ</t>
    </rPh>
    <rPh sb="7" eb="9">
      <t>キジツ</t>
    </rPh>
    <rPh sb="10" eb="12">
      <t>ベット</t>
    </rPh>
    <rPh sb="13" eb="14">
      <t>シ</t>
    </rPh>
    <phoneticPr fontId="2"/>
  </si>
  <si>
    <t>学年</t>
    <rPh sb="0" eb="2">
      <t>ガクネン</t>
    </rPh>
    <phoneticPr fontId="2"/>
  </si>
  <si>
    <t>所属</t>
    <rPh sb="0" eb="2">
      <t>ショゾク</t>
    </rPh>
    <phoneticPr fontId="2"/>
  </si>
  <si>
    <t>氏　　　名</t>
    <rPh sb="0" eb="1">
      <t>シ</t>
    </rPh>
    <rPh sb="4" eb="5">
      <t>ナ</t>
    </rPh>
    <phoneticPr fontId="2"/>
  </si>
  <si>
    <t>　主な大会成績等</t>
    <rPh sb="1" eb="2">
      <t>オモ</t>
    </rPh>
    <rPh sb="3" eb="5">
      <t>タイカイ</t>
    </rPh>
    <rPh sb="5" eb="7">
      <t>セイセキ</t>
    </rPh>
    <rPh sb="7" eb="8">
      <t>トウ</t>
    </rPh>
    <phoneticPr fontId="2"/>
  </si>
  <si>
    <t>池尻</t>
    <rPh sb="0" eb="2">
      <t>イケジリ</t>
    </rPh>
    <phoneticPr fontId="2"/>
  </si>
  <si>
    <t>桜町</t>
    <rPh sb="0" eb="2">
      <t>サクラマチ</t>
    </rPh>
    <phoneticPr fontId="2"/>
  </si>
  <si>
    <t>砧南</t>
    <rPh sb="0" eb="2">
      <t>キヌタミナミ</t>
    </rPh>
    <phoneticPr fontId="2"/>
  </si>
  <si>
    <t>世田谷</t>
    <rPh sb="0" eb="3">
      <t>セタガヤ</t>
    </rPh>
    <phoneticPr fontId="2"/>
  </si>
  <si>
    <t>千歳</t>
    <rPh sb="0" eb="2">
      <t>チトセ</t>
    </rPh>
    <phoneticPr fontId="2"/>
  </si>
  <si>
    <t>稲城</t>
    <rPh sb="0" eb="2">
      <t>イナギ</t>
    </rPh>
    <phoneticPr fontId="2"/>
  </si>
  <si>
    <t>FSTA</t>
  </si>
  <si>
    <t>ベルデ</t>
  </si>
  <si>
    <t>かわせみ</t>
  </si>
  <si>
    <t>小竹</t>
    <rPh sb="0" eb="2">
      <t>コタケ</t>
    </rPh>
    <phoneticPr fontId="2"/>
  </si>
  <si>
    <t>志茂田蒲田</t>
    <rPh sb="0" eb="5">
      <t>シモダカマタ</t>
    </rPh>
    <phoneticPr fontId="2"/>
  </si>
  <si>
    <t>高畑</t>
    <rPh sb="0" eb="2">
      <t>タカハタ</t>
    </rPh>
    <phoneticPr fontId="2"/>
  </si>
  <si>
    <t>高松</t>
    <rPh sb="0" eb="2">
      <t>タカマツ</t>
    </rPh>
    <phoneticPr fontId="2"/>
  </si>
  <si>
    <t>多摩</t>
    <rPh sb="0" eb="2">
      <t>タマ</t>
    </rPh>
    <phoneticPr fontId="2"/>
  </si>
  <si>
    <t>池雪</t>
    <rPh sb="0" eb="2">
      <t>チセツ</t>
    </rPh>
    <phoneticPr fontId="2"/>
  </si>
  <si>
    <t>常磐</t>
    <rPh sb="0" eb="2">
      <t>トキワ</t>
    </rPh>
    <phoneticPr fontId="2"/>
  </si>
  <si>
    <t>成瀬</t>
    <rPh sb="0" eb="2">
      <t>ナルセ</t>
    </rPh>
    <phoneticPr fontId="2"/>
  </si>
  <si>
    <t>になか</t>
  </si>
  <si>
    <t>日の出</t>
    <rPh sb="0" eb="1">
      <t>ヒ</t>
    </rPh>
    <rPh sb="2" eb="3">
      <t>デ</t>
    </rPh>
    <phoneticPr fontId="2"/>
  </si>
  <si>
    <t>藤の台</t>
    <rPh sb="0" eb="1">
      <t>フジ</t>
    </rPh>
    <rPh sb="2" eb="3">
      <t>ダイ</t>
    </rPh>
    <phoneticPr fontId="2"/>
  </si>
  <si>
    <t>向原</t>
    <rPh sb="0" eb="2">
      <t>ムカイハラ</t>
    </rPh>
    <phoneticPr fontId="2"/>
  </si>
  <si>
    <t>練馬</t>
    <rPh sb="0" eb="2">
      <t>ネリマ</t>
    </rPh>
    <phoneticPr fontId="2"/>
  </si>
  <si>
    <t xml:space="preserve"> 選手A</t>
    <rPh sb="1" eb="3">
      <t>センシュ</t>
    </rPh>
    <phoneticPr fontId="2"/>
  </si>
  <si>
    <t>選手B</t>
    <rPh sb="0" eb="2">
      <t>センシュ</t>
    </rPh>
    <phoneticPr fontId="2"/>
  </si>
  <si>
    <t>（a)</t>
    <phoneticPr fontId="2"/>
  </si>
  <si>
    <t>　計（①＋②の数）</t>
    <rPh sb="1" eb="2">
      <t>ケイ</t>
    </rPh>
    <rPh sb="7" eb="8">
      <t>カズ</t>
    </rPh>
    <phoneticPr fontId="2"/>
  </si>
  <si>
    <r>
      <t>※申し込み制限は合計</t>
    </r>
    <r>
      <rPr>
        <b/>
        <u/>
        <sz val="10"/>
        <color rgb="FFFF0000"/>
        <rFont val="ＭＳ Ｐゴシック"/>
        <family val="3"/>
        <charset val="128"/>
      </rPr>
      <t>８ペア</t>
    </r>
    <r>
      <rPr>
        <b/>
        <sz val="10"/>
        <color rgb="FFFF0000"/>
        <rFont val="ＭＳ Ｐゴシック"/>
        <family val="3"/>
        <charset val="128"/>
      </rPr>
      <t>（世田谷区は10ペア）とする。</t>
    </r>
    <rPh sb="1" eb="2">
      <t>モウ</t>
    </rPh>
    <rPh sb="3" eb="4">
      <t>コ</t>
    </rPh>
    <rPh sb="5" eb="7">
      <t>セイゲン</t>
    </rPh>
    <rPh sb="8" eb="10">
      <t>ゴウケイ</t>
    </rPh>
    <phoneticPr fontId="2"/>
  </si>
  <si>
    <t>→</t>
    <phoneticPr fontId="2"/>
  </si>
  <si>
    <t>②他クラブから参加申し込みをしている所属選手数を入力</t>
    <rPh sb="1" eb="2">
      <t>タ</t>
    </rPh>
    <rPh sb="7" eb="10">
      <t>サンカモウ</t>
    </rPh>
    <rPh sb="11" eb="12">
      <t>コ</t>
    </rPh>
    <rPh sb="18" eb="20">
      <t>ショゾク</t>
    </rPh>
    <rPh sb="20" eb="22">
      <t>センシュ</t>
    </rPh>
    <rPh sb="22" eb="23">
      <t>スウ</t>
    </rPh>
    <rPh sb="24" eb="26">
      <t>ニュウリョク</t>
    </rPh>
    <phoneticPr fontId="2"/>
  </si>
  <si>
    <t>①参加申込クラブの所属選手数（自動表示）</t>
    <rPh sb="1" eb="3">
      <t>サンカ</t>
    </rPh>
    <rPh sb="3" eb="5">
      <t>モウシコミ</t>
    </rPh>
    <rPh sb="9" eb="11">
      <t>ショゾク</t>
    </rPh>
    <rPh sb="11" eb="14">
      <t>センシュスウ</t>
    </rPh>
    <rPh sb="15" eb="19">
      <t>ジドウヒョウジ</t>
    </rPh>
    <phoneticPr fontId="2"/>
  </si>
  <si>
    <t>所属
クラブ</t>
    <rPh sb="0" eb="2">
      <t>ショゾク</t>
    </rPh>
    <phoneticPr fontId="2"/>
  </si>
  <si>
    <t>第２４回　世田谷小学生ソフトテニス・オープン大会参加申込書（記載例）</t>
    <rPh sb="0" eb="1">
      <t>ダイ</t>
    </rPh>
    <rPh sb="3" eb="4">
      <t>カイ</t>
    </rPh>
    <rPh sb="5" eb="8">
      <t>セタガヤ</t>
    </rPh>
    <rPh sb="8" eb="11">
      <t>ショウガクセイ</t>
    </rPh>
    <rPh sb="22" eb="24">
      <t>タイカイ</t>
    </rPh>
    <rPh sb="24" eb="26">
      <t>サンカ</t>
    </rPh>
    <rPh sb="26" eb="29">
      <t>モウシコミショ</t>
    </rPh>
    <rPh sb="30" eb="33">
      <t>キサイレイ</t>
    </rPh>
    <phoneticPr fontId="2"/>
  </si>
  <si>
    <t>桜町スポーツクラブジュニアソフトテニス部</t>
    <rPh sb="0" eb="2">
      <t>サクラマチ</t>
    </rPh>
    <rPh sb="19" eb="20">
      <t>ブ</t>
    </rPh>
    <phoneticPr fontId="2"/>
  </si>
  <si>
    <t>〇△　□◇</t>
    <phoneticPr fontId="2"/>
  </si>
  <si>
    <t>mmm@mmm.mm.</t>
    <phoneticPr fontId="2"/>
  </si>
  <si>
    <t>***-****-****</t>
    <phoneticPr fontId="2"/>
  </si>
  <si>
    <t>**-****-****</t>
    <phoneticPr fontId="2"/>
  </si>
  <si>
    <t>まるお</t>
    <phoneticPr fontId="2"/>
  </si>
  <si>
    <t>〇〇</t>
    <phoneticPr fontId="2"/>
  </si>
  <si>
    <t>〇〇</t>
    <phoneticPr fontId="2"/>
  </si>
  <si>
    <t>※最大１６名（世田谷区は２０名）</t>
    <rPh sb="1" eb="3">
      <t>サイダイ</t>
    </rPh>
    <rPh sb="5" eb="6">
      <t>メイ</t>
    </rPh>
    <rPh sb="7" eb="11">
      <t>セタガヤク</t>
    </rPh>
    <rPh sb="14" eb="15">
      <t>メイ</t>
    </rPh>
    <phoneticPr fontId="2"/>
  </si>
  <si>
    <t>参加申し込みクラブ名を選択</t>
    <rPh sb="0" eb="3">
      <t>サンカモウ</t>
    </rPh>
    <rPh sb="4" eb="5">
      <t>コ</t>
    </rPh>
    <rPh sb="9" eb="10">
      <t>メイ</t>
    </rPh>
    <rPh sb="11" eb="13">
      <t>センタク</t>
    </rPh>
    <phoneticPr fontId="2"/>
  </si>
  <si>
    <t>〇〇　〇〇</t>
    <phoneticPr fontId="2"/>
  </si>
  <si>
    <t>②の選手名を上段に
ペアの所属と選手名を下段に記載</t>
    <rPh sb="2" eb="5">
      <t>センシュメイ</t>
    </rPh>
    <rPh sb="6" eb="8">
      <t>ジョウダン</t>
    </rPh>
    <rPh sb="13" eb="15">
      <t>ショゾク</t>
    </rPh>
    <rPh sb="16" eb="19">
      <t>センシュメイ</t>
    </rPh>
    <rPh sb="20" eb="22">
      <t>ゲダン</t>
    </rPh>
    <rPh sb="23" eb="25">
      <t>キサイ</t>
    </rPh>
    <phoneticPr fontId="2"/>
  </si>
  <si>
    <t>池尻・〇〇　〇〇</t>
    <rPh sb="0" eb="2">
      <t>イケジリ</t>
    </rPh>
    <phoneticPr fontId="2"/>
  </si>
  <si>
    <t>世田谷・〇〇　〇〇</t>
    <rPh sb="0" eb="3">
      <t>セタガヤ</t>
    </rPh>
    <phoneticPr fontId="2"/>
  </si>
  <si>
    <t>〇男</t>
    <rPh sb="1" eb="2">
      <t>オトコ</t>
    </rPh>
    <phoneticPr fontId="2"/>
  </si>
  <si>
    <t>さくらまち</t>
    <phoneticPr fontId="2"/>
  </si>
  <si>
    <t>※上段に「ふりがな」をつけて下さい。（全角で入力）</t>
    <rPh sb="1" eb="3">
      <t>ジョウダン</t>
    </rPh>
    <rPh sb="14" eb="15">
      <t>クダ</t>
    </rPh>
    <rPh sb="22" eb="24">
      <t>ニュウリョク</t>
    </rPh>
    <phoneticPr fontId="2"/>
  </si>
  <si>
    <t>　なお、所属選手が他クラブから参加申し込みする場合は、その選手を含めた所属の参加申込み選手を最大16名（世田谷区は20名）とすること。</t>
    <rPh sb="17" eb="18">
      <t>モウ</t>
    </rPh>
    <rPh sb="19" eb="20">
      <t>コ</t>
    </rPh>
    <rPh sb="35" eb="37">
      <t>ショゾク</t>
    </rPh>
    <rPh sb="38" eb="40">
      <t>サンカ</t>
    </rPh>
    <rPh sb="40" eb="42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</si>
</sst>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&quot;円&quot;"/>
    <numFmt numFmtId="177" formatCode="#,##0&quot;人&quot;"/>
    <numFmt numFmtId="178" formatCode="[$-411]ggge&quot;年&quot;m&quot;月&quot;d&quot;日&quot;;@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0" tint="-0.249977111117893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u/>
      <sz val="10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tted">
        <color rgb="FFFF0000"/>
      </left>
      <right style="thin">
        <color indexed="64"/>
      </right>
      <top style="thin">
        <color indexed="64"/>
      </top>
      <bottom/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rgb="FFFF0000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 applyNumberFormat="0" applyFill="0" applyBorder="0" applyAlignment="0" applyProtection="0"/>
  </cellStyleXfs>
  <cellXfs count="175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2" borderId="3" xfId="6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2" borderId="5" xfId="6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8" fillId="0" borderId="0" xfId="0" applyFont="1" applyFill="1"/>
    <xf numFmtId="0" fontId="9" fillId="3" borderId="0" xfId="0" applyFont="1" applyFill="1" applyAlignment="1">
      <alignment horizontal="center" vertical="center"/>
    </xf>
    <xf numFmtId="0" fontId="10" fillId="0" borderId="0" xfId="7"/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/>
    </xf>
    <xf numFmtId="0" fontId="5" fillId="0" borderId="42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shrinkToFi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4" borderId="0" xfId="0" applyFont="1" applyFill="1" applyAlignment="1">
      <alignment vertical="center"/>
    </xf>
    <xf numFmtId="0" fontId="13" fillId="4" borderId="0" xfId="0" applyFont="1" applyFill="1"/>
    <xf numFmtId="176" fontId="6" fillId="0" borderId="0" xfId="0" applyNumberFormat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0" xfId="0" applyFont="1" applyFill="1"/>
    <xf numFmtId="176" fontId="6" fillId="0" borderId="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7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50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12" fillId="0" borderId="0" xfId="0" applyFont="1" applyAlignment="1"/>
    <xf numFmtId="0" fontId="8" fillId="0" borderId="0" xfId="0" applyFont="1"/>
    <xf numFmtId="0" fontId="12" fillId="0" borderId="0" xfId="0" applyFont="1"/>
    <xf numFmtId="0" fontId="8" fillId="0" borderId="0" xfId="0" applyFont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0" fillId="2" borderId="19" xfId="0" applyFont="1" applyFill="1" applyBorder="1" applyAlignment="1">
      <alignment horizontal="left" vertical="center" indent="1"/>
    </xf>
    <xf numFmtId="0" fontId="0" fillId="2" borderId="3" xfId="0" applyFont="1" applyFill="1" applyBorder="1" applyAlignment="1">
      <alignment horizontal="left" vertical="center"/>
    </xf>
    <xf numFmtId="177" fontId="5" fillId="0" borderId="4" xfId="0" applyNumberFormat="1" applyFont="1" applyFill="1" applyBorder="1" applyAlignment="1">
      <alignment horizontal="center" vertical="center" shrinkToFit="1"/>
    </xf>
    <xf numFmtId="0" fontId="6" fillId="0" borderId="47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177" fontId="5" fillId="0" borderId="22" xfId="0" applyNumberFormat="1" applyFont="1" applyFill="1" applyBorder="1" applyAlignment="1">
      <alignment horizontal="center" vertical="center" shrinkToFit="1"/>
    </xf>
    <xf numFmtId="177" fontId="5" fillId="0" borderId="25" xfId="0" applyNumberFormat="1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0" fillId="0" borderId="47" xfId="0" applyFont="1" applyFill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4" xfId="6" applyFont="1" applyBorder="1" applyAlignment="1">
      <alignment horizontal="center" vertical="center" wrapText="1" shrinkToFit="1"/>
    </xf>
    <xf numFmtId="0" fontId="5" fillId="0" borderId="26" xfId="6" applyFont="1" applyBorder="1" applyAlignment="1">
      <alignment horizontal="center" vertical="center" wrapText="1" shrinkToFit="1"/>
    </xf>
    <xf numFmtId="0" fontId="5" fillId="0" borderId="19" xfId="6" applyFont="1" applyBorder="1" applyAlignment="1">
      <alignment horizontal="center" vertical="center" wrapText="1" shrinkToFit="1"/>
    </xf>
    <xf numFmtId="0" fontId="5" fillId="0" borderId="28" xfId="6" applyFont="1" applyBorder="1" applyAlignment="1">
      <alignment horizontal="center" vertical="center" wrapText="1" shrinkToFit="1"/>
    </xf>
    <xf numFmtId="0" fontId="5" fillId="2" borderId="8" xfId="6" applyFont="1" applyFill="1" applyBorder="1" applyAlignment="1">
      <alignment horizontal="center" vertical="center" wrapText="1"/>
    </xf>
    <xf numFmtId="0" fontId="5" fillId="2" borderId="9" xfId="6" applyFont="1" applyFill="1" applyBorder="1" applyAlignment="1">
      <alignment horizontal="center" vertical="center" wrapText="1"/>
    </xf>
    <xf numFmtId="0" fontId="5" fillId="2" borderId="10" xfId="6" applyFont="1" applyFill="1" applyBorder="1" applyAlignment="1">
      <alignment horizontal="center" vertical="center" wrapText="1"/>
    </xf>
    <xf numFmtId="0" fontId="5" fillId="2" borderId="7" xfId="6" applyFont="1" applyFill="1" applyBorder="1" applyAlignment="1">
      <alignment horizontal="center" vertical="center" wrapText="1"/>
    </xf>
    <xf numFmtId="0" fontId="5" fillId="2" borderId="11" xfId="6" applyFont="1" applyFill="1" applyBorder="1" applyAlignment="1">
      <alignment horizontal="center" vertical="center" wrapText="1"/>
    </xf>
    <xf numFmtId="0" fontId="5" fillId="2" borderId="12" xfId="6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indent="1" shrinkToFit="1"/>
    </xf>
    <xf numFmtId="0" fontId="5" fillId="2" borderId="47" xfId="0" applyFont="1" applyFill="1" applyBorder="1" applyAlignment="1">
      <alignment horizontal="left" vertical="center" indent="1" shrinkToFit="1"/>
    </xf>
    <xf numFmtId="0" fontId="5" fillId="2" borderId="46" xfId="0" applyFont="1" applyFill="1" applyBorder="1" applyAlignment="1">
      <alignment horizontal="left" vertical="center" inden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left" shrinkToFi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top"/>
    </xf>
    <xf numFmtId="0" fontId="4" fillId="0" borderId="35" xfId="0" applyFont="1" applyBorder="1" applyAlignment="1">
      <alignment horizontal="left" vertical="top"/>
    </xf>
    <xf numFmtId="0" fontId="4" fillId="0" borderId="2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7" fillId="0" borderId="0" xfId="0" applyFont="1" applyAlignment="1">
      <alignment horizontal="center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5" fillId="2" borderId="31" xfId="6" applyFont="1" applyFill="1" applyBorder="1" applyAlignment="1">
      <alignment horizontal="center" vertical="center"/>
    </xf>
    <xf numFmtId="0" fontId="5" fillId="2" borderId="32" xfId="6" applyFont="1" applyFill="1" applyBorder="1" applyAlignment="1">
      <alignment horizontal="center" vertical="center"/>
    </xf>
    <xf numFmtId="0" fontId="5" fillId="2" borderId="38" xfId="6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left" vertical="center" wrapText="1"/>
    </xf>
    <xf numFmtId="0" fontId="3" fillId="2" borderId="25" xfId="0" applyFont="1" applyFill="1" applyBorder="1" applyAlignment="1">
      <alignment horizontal="left" vertical="center" wrapText="1"/>
    </xf>
    <xf numFmtId="0" fontId="4" fillId="2" borderId="39" xfId="0" applyFont="1" applyFill="1" applyBorder="1" applyAlignment="1">
      <alignment horizontal="center"/>
    </xf>
    <xf numFmtId="0" fontId="4" fillId="2" borderId="40" xfId="0" applyFont="1" applyFill="1" applyBorder="1" applyAlignment="1">
      <alignment horizontal="center"/>
    </xf>
    <xf numFmtId="0" fontId="4" fillId="2" borderId="41" xfId="0" applyFont="1" applyFill="1" applyBorder="1" applyAlignment="1">
      <alignment horizontal="center"/>
    </xf>
    <xf numFmtId="0" fontId="1" fillId="0" borderId="13" xfId="6" applyFont="1" applyBorder="1" applyAlignment="1">
      <alignment horizontal="center" vertical="center" shrinkToFit="1"/>
    </xf>
    <xf numFmtId="0" fontId="1" fillId="0" borderId="14" xfId="6" applyFont="1" applyBorder="1" applyAlignment="1">
      <alignment horizontal="center" vertical="center" shrinkToFit="1"/>
    </xf>
    <xf numFmtId="0" fontId="1" fillId="0" borderId="15" xfId="6" applyFont="1" applyBorder="1" applyAlignment="1">
      <alignment horizontal="center" vertical="center" shrinkToFit="1"/>
    </xf>
    <xf numFmtId="0" fontId="4" fillId="2" borderId="52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6" applyFont="1" applyFill="1" applyBorder="1" applyAlignment="1">
      <alignment horizontal="center" vertical="center"/>
    </xf>
    <xf numFmtId="0" fontId="5" fillId="2" borderId="33" xfId="6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5" fillId="0" borderId="57" xfId="0" applyFont="1" applyFill="1" applyBorder="1" applyAlignment="1">
      <alignment horizontal="center" vertical="center" shrinkToFit="1"/>
    </xf>
    <xf numFmtId="0" fontId="5" fillId="0" borderId="34" xfId="0" applyFont="1" applyBorder="1" applyAlignment="1">
      <alignment horizontal="left" vertical="center" shrinkToFit="1"/>
    </xf>
    <xf numFmtId="0" fontId="5" fillId="0" borderId="2" xfId="0" applyFont="1" applyBorder="1" applyAlignment="1">
      <alignment horizontal="left" vertical="center" shrinkToFit="1"/>
    </xf>
    <xf numFmtId="0" fontId="5" fillId="0" borderId="1" xfId="0" applyFont="1" applyBorder="1" applyAlignment="1">
      <alignment horizontal="left" vertical="center" shrinkToFit="1"/>
    </xf>
    <xf numFmtId="176" fontId="6" fillId="0" borderId="6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top"/>
    </xf>
    <xf numFmtId="0" fontId="4" fillId="0" borderId="36" xfId="0" applyFont="1" applyBorder="1" applyAlignment="1">
      <alignment horizontal="left" vertical="top"/>
    </xf>
    <xf numFmtId="178" fontId="5" fillId="0" borderId="60" xfId="2" applyNumberFormat="1" applyFont="1" applyBorder="1" applyAlignment="1">
      <alignment horizontal="center" vertical="center"/>
    </xf>
    <xf numFmtId="178" fontId="5" fillId="0" borderId="61" xfId="2" applyNumberFormat="1" applyFont="1" applyBorder="1" applyAlignment="1">
      <alignment horizontal="center" vertical="center"/>
    </xf>
    <xf numFmtId="0" fontId="5" fillId="2" borderId="59" xfId="2" applyFont="1" applyFill="1" applyBorder="1" applyAlignment="1">
      <alignment horizontal="center" vertical="center"/>
    </xf>
    <xf numFmtId="0" fontId="5" fillId="2" borderId="60" xfId="2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0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5" xfId="0" applyFont="1" applyFill="1" applyBorder="1" applyAlignment="1">
      <alignment horizontal="left" vertical="center" wrapText="1"/>
    </xf>
    <xf numFmtId="0" fontId="0" fillId="2" borderId="26" xfId="0" applyFont="1" applyFill="1" applyBorder="1" applyAlignment="1">
      <alignment horizontal="left" vertical="center" wrapText="1"/>
    </xf>
    <xf numFmtId="0" fontId="0" fillId="2" borderId="19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/>
    </xf>
    <xf numFmtId="49" fontId="5" fillId="0" borderId="3" xfId="6" applyNumberFormat="1" applyFont="1" applyBorder="1" applyAlignment="1" applyProtection="1">
      <alignment horizontal="center" vertical="center" shrinkToFit="1"/>
    </xf>
    <xf numFmtId="49" fontId="5" fillId="0" borderId="47" xfId="6" applyNumberFormat="1" applyFont="1" applyBorder="1" applyAlignment="1" applyProtection="1">
      <alignment horizontal="center" vertical="center" shrinkToFit="1"/>
    </xf>
    <xf numFmtId="49" fontId="5" fillId="0" borderId="48" xfId="6" applyNumberFormat="1" applyFont="1" applyBorder="1" applyAlignment="1" applyProtection="1">
      <alignment horizontal="center" vertical="center" shrinkToFit="1"/>
    </xf>
    <xf numFmtId="0" fontId="4" fillId="0" borderId="3" xfId="6" applyFont="1" applyFill="1" applyBorder="1" applyAlignment="1">
      <alignment horizontal="center" vertical="center"/>
    </xf>
    <xf numFmtId="0" fontId="4" fillId="0" borderId="47" xfId="6" applyFont="1" applyFill="1" applyBorder="1" applyAlignment="1">
      <alignment horizontal="center" vertical="center"/>
    </xf>
    <xf numFmtId="0" fontId="4" fillId="0" borderId="48" xfId="6" applyFont="1" applyFill="1" applyBorder="1" applyAlignment="1">
      <alignment horizontal="center" vertical="center"/>
    </xf>
    <xf numFmtId="0" fontId="12" fillId="0" borderId="4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25" xfId="6" applyFont="1" applyBorder="1" applyAlignment="1">
      <alignment horizontal="center" vertical="center" wrapText="1" shrinkToFit="1"/>
    </xf>
    <xf numFmtId="0" fontId="5" fillId="0" borderId="27" xfId="6" applyFont="1" applyBorder="1" applyAlignment="1">
      <alignment horizontal="center" vertical="center" wrapText="1" shrinkToFit="1"/>
    </xf>
    <xf numFmtId="0" fontId="5" fillId="2" borderId="22" xfId="0" applyFont="1" applyFill="1" applyBorder="1" applyAlignment="1">
      <alignment horizontal="center" vertical="distributed" wrapText="1"/>
    </xf>
    <xf numFmtId="0" fontId="5" fillId="2" borderId="21" xfId="0" applyFont="1" applyFill="1" applyBorder="1" applyAlignment="1">
      <alignment horizontal="center" vertical="distributed" wrapText="1"/>
    </xf>
    <xf numFmtId="176" fontId="6" fillId="0" borderId="3" xfId="0" applyNumberFormat="1" applyFont="1" applyBorder="1" applyAlignment="1">
      <alignment horizontal="center" vertical="center"/>
    </xf>
    <xf numFmtId="176" fontId="6" fillId="0" borderId="46" xfId="0" applyNumberFormat="1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6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10" fillId="0" borderId="24" xfId="7" applyBorder="1" applyAlignment="1">
      <alignment horizontal="center" vertical="center" wrapText="1" shrinkToFit="1"/>
    </xf>
    <xf numFmtId="0" fontId="5" fillId="2" borderId="6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2" borderId="29" xfId="2" applyFont="1" applyFill="1" applyBorder="1" applyAlignment="1">
      <alignment horizontal="center" vertical="center"/>
    </xf>
    <xf numFmtId="178" fontId="5" fillId="0" borderId="2" xfId="2" applyNumberFormat="1" applyFont="1" applyBorder="1" applyAlignment="1">
      <alignment horizontal="center" vertical="center"/>
    </xf>
    <xf numFmtId="178" fontId="5" fillId="0" borderId="1" xfId="2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</cellXfs>
  <cellStyles count="8">
    <cellStyle name="ハイパーリンク" xfId="7" builtinId="8"/>
    <cellStyle name="標準" xfId="0" builtinId="0"/>
    <cellStyle name="標準 2" xfId="1"/>
    <cellStyle name="標準 3" xfId="2"/>
    <cellStyle name="標準 4" xfId="3"/>
    <cellStyle name="標準 5" xfId="4"/>
    <cellStyle name="標準 6" xfId="5"/>
    <cellStyle name="標準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cjst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mmm@mmm.mm." TargetMode="External"/><Relationship Id="rId1" Type="http://schemas.openxmlformats.org/officeDocument/2006/relationships/hyperlink" Target="mailto:sscjst@gmail.com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showGridLines="0" showRowColHeaders="0" tabSelected="1" showRuler="0" zoomScaleNormal="100" zoomScaleSheetLayoutView="100" zoomScalePageLayoutView="400" workbookViewId="0">
      <selection activeCell="D4" sqref="D4:H4"/>
    </sheetView>
  </sheetViews>
  <sheetFormatPr defaultRowHeight="12"/>
  <cols>
    <col min="1" max="1" width="6.125" style="1" customWidth="1"/>
    <col min="2" max="2" width="4.5" style="1" customWidth="1"/>
    <col min="3" max="3" width="5.875" style="1" customWidth="1"/>
    <col min="4" max="4" width="9" style="1" customWidth="1"/>
    <col min="5" max="6" width="10.625" style="1" customWidth="1"/>
    <col min="7" max="8" width="6.625" style="1" customWidth="1"/>
    <col min="9" max="9" width="11" style="1" customWidth="1"/>
    <col min="10" max="10" width="10.625" style="1" customWidth="1"/>
    <col min="11" max="12" width="6.625" style="1" customWidth="1"/>
    <col min="13" max="14" width="12.625" style="1" customWidth="1"/>
    <col min="15" max="15" width="9.25" style="1" customWidth="1"/>
    <col min="16" max="16" width="3.75" style="1" customWidth="1"/>
    <col min="17" max="17" width="8.625" style="1" customWidth="1"/>
    <col min="18" max="20" width="3.75" style="1" customWidth="1"/>
    <col min="21" max="23" width="9" style="1"/>
    <col min="24" max="24" width="2.375" style="1" bestFit="1" customWidth="1"/>
    <col min="25" max="16384" width="9" style="1"/>
  </cols>
  <sheetData>
    <row r="1" spans="2:22" ht="21">
      <c r="B1" s="92" t="s">
        <v>28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22" ht="21">
      <c r="B2" s="12" t="s">
        <v>20</v>
      </c>
      <c r="C2" s="11"/>
      <c r="D2" s="10" t="s">
        <v>21</v>
      </c>
      <c r="E2" s="11"/>
      <c r="F2" s="11"/>
      <c r="G2" s="22"/>
      <c r="H2" s="11"/>
      <c r="I2" s="11"/>
      <c r="J2" s="11"/>
      <c r="K2" s="22"/>
      <c r="L2" s="11"/>
      <c r="M2" s="11"/>
      <c r="N2" s="11"/>
    </row>
    <row r="3" spans="2:22" ht="18.75" customHeight="1" thickBot="1">
      <c r="B3" s="13" t="s">
        <v>22</v>
      </c>
    </row>
    <row r="4" spans="2:22" ht="22.5" customHeight="1" thickBot="1">
      <c r="B4" s="108" t="s">
        <v>9</v>
      </c>
      <c r="C4" s="109"/>
      <c r="D4" s="115"/>
      <c r="E4" s="116"/>
      <c r="F4" s="116"/>
      <c r="G4" s="116"/>
      <c r="H4" s="117"/>
      <c r="J4" s="125" t="s">
        <v>24</v>
      </c>
      <c r="K4" s="126"/>
      <c r="L4" s="126"/>
      <c r="M4" s="123"/>
      <c r="N4" s="124"/>
      <c r="P4" s="9">
        <v>1</v>
      </c>
      <c r="Q4" s="141" t="s">
        <v>0</v>
      </c>
      <c r="R4" s="141"/>
      <c r="S4" s="8"/>
      <c r="T4" s="17"/>
      <c r="U4" s="9" t="s">
        <v>30</v>
      </c>
      <c r="V4" s="18"/>
    </row>
    <row r="5" spans="2:22" ht="18.75" customHeight="1" thickBot="1"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P5" s="9">
        <v>2</v>
      </c>
      <c r="Q5" s="141" t="s">
        <v>1</v>
      </c>
      <c r="R5" s="141"/>
      <c r="S5" s="8"/>
      <c r="T5" s="8"/>
      <c r="U5" s="9">
        <v>5</v>
      </c>
    </row>
    <row r="6" spans="2:22" ht="23.25" customHeight="1">
      <c r="B6" s="64" t="s">
        <v>10</v>
      </c>
      <c r="C6" s="65"/>
      <c r="D6" s="110" t="s">
        <v>11</v>
      </c>
      <c r="E6" s="110"/>
      <c r="F6" s="95" t="s">
        <v>16</v>
      </c>
      <c r="G6" s="96"/>
      <c r="H6" s="96"/>
      <c r="I6" s="111"/>
      <c r="J6" s="95" t="s">
        <v>19</v>
      </c>
      <c r="K6" s="96"/>
      <c r="L6" s="96"/>
      <c r="M6" s="96"/>
      <c r="N6" s="97"/>
      <c r="P6" s="9">
        <v>3</v>
      </c>
      <c r="Q6" s="141" t="s">
        <v>3</v>
      </c>
      <c r="R6" s="141"/>
      <c r="S6" s="8"/>
      <c r="T6" s="8"/>
      <c r="U6" s="9">
        <v>4</v>
      </c>
    </row>
    <row r="7" spans="2:22" ht="19.5" customHeight="1">
      <c r="B7" s="66"/>
      <c r="C7" s="67"/>
      <c r="D7" s="60"/>
      <c r="E7" s="61"/>
      <c r="F7" s="60"/>
      <c r="G7" s="154"/>
      <c r="H7" s="154"/>
      <c r="I7" s="61"/>
      <c r="J7" s="3" t="s">
        <v>17</v>
      </c>
      <c r="K7" s="142" t="s">
        <v>14</v>
      </c>
      <c r="L7" s="143"/>
      <c r="M7" s="143"/>
      <c r="N7" s="144"/>
      <c r="P7" s="9">
        <v>4</v>
      </c>
      <c r="Q7" s="141" t="s">
        <v>4</v>
      </c>
      <c r="R7" s="141"/>
      <c r="S7" s="8"/>
      <c r="T7" s="8"/>
      <c r="U7" s="9">
        <v>3</v>
      </c>
    </row>
    <row r="8" spans="2:22" ht="19.5" customHeight="1">
      <c r="B8" s="66"/>
      <c r="C8" s="67"/>
      <c r="D8" s="62"/>
      <c r="E8" s="63"/>
      <c r="F8" s="62"/>
      <c r="G8" s="155"/>
      <c r="H8" s="155"/>
      <c r="I8" s="63"/>
      <c r="J8" s="3" t="s">
        <v>18</v>
      </c>
      <c r="K8" s="145"/>
      <c r="L8" s="146"/>
      <c r="M8" s="146"/>
      <c r="N8" s="147"/>
      <c r="P8" s="9">
        <v>5</v>
      </c>
      <c r="Q8" s="141" t="s">
        <v>5</v>
      </c>
      <c r="R8" s="141"/>
      <c r="S8" s="8"/>
      <c r="T8" s="8"/>
      <c r="U8" s="9">
        <v>2</v>
      </c>
    </row>
    <row r="9" spans="2:22" ht="21" customHeight="1" thickBot="1">
      <c r="B9" s="68"/>
      <c r="C9" s="69"/>
      <c r="D9" s="5" t="s">
        <v>27</v>
      </c>
      <c r="E9" s="103" t="s">
        <v>26</v>
      </c>
      <c r="F9" s="104"/>
      <c r="G9" s="104"/>
      <c r="H9" s="104"/>
      <c r="I9" s="104"/>
      <c r="J9" s="104"/>
      <c r="K9" s="104"/>
      <c r="L9" s="104"/>
      <c r="M9" s="104"/>
      <c r="N9" s="105"/>
      <c r="P9" s="9">
        <v>6</v>
      </c>
      <c r="Q9" s="141" t="s">
        <v>6</v>
      </c>
      <c r="R9" s="141"/>
      <c r="S9" s="8"/>
      <c r="T9" s="8"/>
      <c r="U9" s="9">
        <v>1</v>
      </c>
    </row>
    <row r="10" spans="2:22" s="7" customFormat="1"/>
    <row r="11" spans="2:22">
      <c r="B11" s="40" t="s">
        <v>25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2:22">
      <c r="B12" s="42" t="s">
        <v>64</v>
      </c>
      <c r="C12" s="43"/>
      <c r="D12" s="43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2:22">
      <c r="B13" s="84" t="s">
        <v>87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2:22" ht="21.75" customHeight="1" thickBot="1">
      <c r="B14" s="6" t="s">
        <v>7</v>
      </c>
      <c r="E14" s="2"/>
      <c r="F14" s="2"/>
      <c r="G14" s="2"/>
      <c r="H14" s="2"/>
      <c r="I14" s="2"/>
      <c r="J14" s="2"/>
      <c r="K14" s="2"/>
      <c r="L14" s="2"/>
      <c r="M14" s="43"/>
      <c r="N14" s="43"/>
    </row>
    <row r="15" spans="2:22" ht="15.75" customHeight="1">
      <c r="B15" s="100"/>
      <c r="C15" s="93" t="s">
        <v>2</v>
      </c>
      <c r="D15" s="94"/>
      <c r="E15" s="76" t="s">
        <v>60</v>
      </c>
      <c r="F15" s="77"/>
      <c r="G15" s="77"/>
      <c r="H15" s="78"/>
      <c r="I15" s="76" t="s">
        <v>61</v>
      </c>
      <c r="J15" s="77"/>
      <c r="K15" s="77"/>
      <c r="L15" s="78"/>
      <c r="M15" s="127" t="s">
        <v>37</v>
      </c>
      <c r="N15" s="128"/>
    </row>
    <row r="16" spans="2:22" ht="27.75" customHeight="1">
      <c r="B16" s="101"/>
      <c r="C16" s="98" t="s">
        <v>32</v>
      </c>
      <c r="D16" s="99"/>
      <c r="E16" s="74" t="s">
        <v>36</v>
      </c>
      <c r="F16" s="75"/>
      <c r="G16" s="70" t="s">
        <v>34</v>
      </c>
      <c r="H16" s="72" t="s">
        <v>68</v>
      </c>
      <c r="I16" s="74" t="s">
        <v>36</v>
      </c>
      <c r="J16" s="75"/>
      <c r="K16" s="156" t="s">
        <v>34</v>
      </c>
      <c r="L16" s="72" t="s">
        <v>68</v>
      </c>
      <c r="M16" s="129"/>
      <c r="N16" s="130"/>
    </row>
    <row r="17" spans="2:14" ht="33" customHeight="1">
      <c r="B17" s="102"/>
      <c r="C17" s="4" t="s">
        <v>31</v>
      </c>
      <c r="D17" s="36" t="s">
        <v>8</v>
      </c>
      <c r="E17" s="106" t="s">
        <v>86</v>
      </c>
      <c r="F17" s="107"/>
      <c r="G17" s="71"/>
      <c r="H17" s="73"/>
      <c r="I17" s="106" t="s">
        <v>86</v>
      </c>
      <c r="J17" s="107"/>
      <c r="K17" s="157"/>
      <c r="L17" s="73"/>
      <c r="M17" s="131"/>
      <c r="N17" s="132"/>
    </row>
    <row r="18" spans="2:14" ht="14.25">
      <c r="B18" s="87">
        <v>1</v>
      </c>
      <c r="C18" s="58"/>
      <c r="D18" s="85" t="str">
        <f>IF(C18=0," ",VLOOKUP(C18,$P$4:$R$9,2))</f>
        <v xml:space="preserve"> </v>
      </c>
      <c r="E18" s="37"/>
      <c r="F18" s="14"/>
      <c r="G18" s="58"/>
      <c r="H18" s="82"/>
      <c r="I18" s="37"/>
      <c r="J18" s="14"/>
      <c r="K18" s="58"/>
      <c r="L18" s="82"/>
      <c r="M18" s="88" t="s">
        <v>15</v>
      </c>
      <c r="N18" s="89"/>
    </row>
    <row r="19" spans="2:14" ht="33" customHeight="1">
      <c r="B19" s="87"/>
      <c r="C19" s="59"/>
      <c r="D19" s="86"/>
      <c r="E19" s="38"/>
      <c r="F19" s="15"/>
      <c r="G19" s="59"/>
      <c r="H19" s="83"/>
      <c r="I19" s="38"/>
      <c r="J19" s="15"/>
      <c r="K19" s="59"/>
      <c r="L19" s="83"/>
      <c r="M19" s="90"/>
      <c r="N19" s="91"/>
    </row>
    <row r="20" spans="2:14" ht="14.25">
      <c r="B20" s="87">
        <v>2</v>
      </c>
      <c r="C20" s="58"/>
      <c r="D20" s="85" t="str">
        <f>IF(C20=0," ",VLOOKUP(C20,$P$4:$R$9,2))</f>
        <v xml:space="preserve"> </v>
      </c>
      <c r="E20" s="37"/>
      <c r="F20" s="14"/>
      <c r="G20" s="58"/>
      <c r="H20" s="82"/>
      <c r="I20" s="37"/>
      <c r="J20" s="14"/>
      <c r="K20" s="58"/>
      <c r="L20" s="82"/>
      <c r="M20" s="88"/>
      <c r="N20" s="89"/>
    </row>
    <row r="21" spans="2:14" ht="33" customHeight="1">
      <c r="B21" s="87"/>
      <c r="C21" s="59"/>
      <c r="D21" s="86"/>
      <c r="E21" s="38"/>
      <c r="F21" s="15"/>
      <c r="G21" s="59"/>
      <c r="H21" s="83"/>
      <c r="I21" s="38"/>
      <c r="J21" s="15"/>
      <c r="K21" s="59"/>
      <c r="L21" s="83"/>
      <c r="M21" s="90"/>
      <c r="N21" s="91"/>
    </row>
    <row r="22" spans="2:14" ht="14.25">
      <c r="B22" s="87">
        <v>3</v>
      </c>
      <c r="C22" s="58"/>
      <c r="D22" s="85" t="str">
        <f>IF(C22=0," ",VLOOKUP(C22,$P$4:$R$9,2))</f>
        <v xml:space="preserve"> </v>
      </c>
      <c r="E22" s="37"/>
      <c r="F22" s="14"/>
      <c r="G22" s="58"/>
      <c r="H22" s="82"/>
      <c r="I22" s="37"/>
      <c r="J22" s="14"/>
      <c r="K22" s="58"/>
      <c r="L22" s="82"/>
      <c r="M22" s="88"/>
      <c r="N22" s="89"/>
    </row>
    <row r="23" spans="2:14" ht="33" customHeight="1">
      <c r="B23" s="87"/>
      <c r="C23" s="59"/>
      <c r="D23" s="86"/>
      <c r="E23" s="38"/>
      <c r="F23" s="15"/>
      <c r="G23" s="59"/>
      <c r="H23" s="83"/>
      <c r="I23" s="38"/>
      <c r="J23" s="15"/>
      <c r="K23" s="59"/>
      <c r="L23" s="83"/>
      <c r="M23" s="90"/>
      <c r="N23" s="91"/>
    </row>
    <row r="24" spans="2:14" ht="14.25">
      <c r="B24" s="87">
        <v>4</v>
      </c>
      <c r="C24" s="58"/>
      <c r="D24" s="85" t="str">
        <f>IF(C24=0," ",VLOOKUP(C24,$P$4:$R$9,2))</f>
        <v xml:space="preserve"> </v>
      </c>
      <c r="E24" s="37"/>
      <c r="F24" s="14"/>
      <c r="G24" s="58"/>
      <c r="H24" s="82"/>
      <c r="I24" s="37"/>
      <c r="J24" s="14"/>
      <c r="K24" s="58"/>
      <c r="L24" s="82"/>
      <c r="M24" s="88"/>
      <c r="N24" s="89"/>
    </row>
    <row r="25" spans="2:14" ht="33" customHeight="1">
      <c r="B25" s="87"/>
      <c r="C25" s="59"/>
      <c r="D25" s="86"/>
      <c r="E25" s="38"/>
      <c r="F25" s="15"/>
      <c r="G25" s="59"/>
      <c r="H25" s="83"/>
      <c r="I25" s="38"/>
      <c r="J25" s="15"/>
      <c r="K25" s="59"/>
      <c r="L25" s="83"/>
      <c r="M25" s="90"/>
      <c r="N25" s="91"/>
    </row>
    <row r="26" spans="2:14" ht="14.25">
      <c r="B26" s="87">
        <v>5</v>
      </c>
      <c r="C26" s="58"/>
      <c r="D26" s="85" t="str">
        <f>IF(C26=0," ",VLOOKUP(C26,$P$4:$R$9,2))</f>
        <v xml:space="preserve"> </v>
      </c>
      <c r="E26" s="37"/>
      <c r="F26" s="14"/>
      <c r="G26" s="58"/>
      <c r="H26" s="82"/>
      <c r="I26" s="37"/>
      <c r="J26" s="14"/>
      <c r="K26" s="58"/>
      <c r="L26" s="82"/>
      <c r="M26" s="88" t="s">
        <v>14</v>
      </c>
      <c r="N26" s="89"/>
    </row>
    <row r="27" spans="2:14" ht="33" customHeight="1">
      <c r="B27" s="87"/>
      <c r="C27" s="59"/>
      <c r="D27" s="86"/>
      <c r="E27" s="38"/>
      <c r="F27" s="15"/>
      <c r="G27" s="59"/>
      <c r="H27" s="83"/>
      <c r="I27" s="38"/>
      <c r="J27" s="15"/>
      <c r="K27" s="59"/>
      <c r="L27" s="83"/>
      <c r="M27" s="90"/>
      <c r="N27" s="91"/>
    </row>
    <row r="28" spans="2:14" ht="14.25">
      <c r="B28" s="87">
        <v>6</v>
      </c>
      <c r="C28" s="58"/>
      <c r="D28" s="85" t="str">
        <f>IF(C28=0," ",VLOOKUP(C28,$P$4:$R$9,2))</f>
        <v xml:space="preserve"> </v>
      </c>
      <c r="E28" s="37"/>
      <c r="F28" s="14"/>
      <c r="G28" s="58"/>
      <c r="H28" s="82"/>
      <c r="I28" s="37"/>
      <c r="J28" s="14"/>
      <c r="K28" s="58"/>
      <c r="L28" s="82"/>
      <c r="M28" s="88"/>
      <c r="N28" s="89"/>
    </row>
    <row r="29" spans="2:14" ht="33" customHeight="1">
      <c r="B29" s="87"/>
      <c r="C29" s="59"/>
      <c r="D29" s="86"/>
      <c r="E29" s="38"/>
      <c r="F29" s="15"/>
      <c r="G29" s="59"/>
      <c r="H29" s="83"/>
      <c r="I29" s="38"/>
      <c r="J29" s="15"/>
      <c r="K29" s="59"/>
      <c r="L29" s="83"/>
      <c r="M29" s="90"/>
      <c r="N29" s="91"/>
    </row>
    <row r="30" spans="2:14" ht="14.25">
      <c r="B30" s="87">
        <v>7</v>
      </c>
      <c r="C30" s="58"/>
      <c r="D30" s="85" t="str">
        <f>IF(C30=0," ",VLOOKUP(C30,$P$4:$R$9,2))</f>
        <v xml:space="preserve"> </v>
      </c>
      <c r="E30" s="37"/>
      <c r="F30" s="14"/>
      <c r="G30" s="58"/>
      <c r="H30" s="82"/>
      <c r="I30" s="37"/>
      <c r="J30" s="14"/>
      <c r="K30" s="58"/>
      <c r="L30" s="82"/>
      <c r="M30" s="88"/>
      <c r="N30" s="89"/>
    </row>
    <row r="31" spans="2:14" ht="33" customHeight="1">
      <c r="B31" s="87"/>
      <c r="C31" s="59"/>
      <c r="D31" s="86"/>
      <c r="E31" s="38"/>
      <c r="F31" s="15"/>
      <c r="G31" s="59"/>
      <c r="H31" s="83"/>
      <c r="I31" s="38"/>
      <c r="J31" s="15"/>
      <c r="K31" s="59"/>
      <c r="L31" s="83"/>
      <c r="M31" s="90"/>
      <c r="N31" s="91"/>
    </row>
    <row r="32" spans="2:14" ht="14.25">
      <c r="B32" s="87">
        <v>8</v>
      </c>
      <c r="C32" s="58"/>
      <c r="D32" s="85" t="str">
        <f>IF(C32=0," ",VLOOKUP(C32,$P$4:$R$9,2))</f>
        <v xml:space="preserve"> </v>
      </c>
      <c r="E32" s="37"/>
      <c r="F32" s="14"/>
      <c r="G32" s="58"/>
      <c r="H32" s="82"/>
      <c r="I32" s="37"/>
      <c r="J32" s="14"/>
      <c r="K32" s="58"/>
      <c r="L32" s="82"/>
      <c r="M32" s="88"/>
      <c r="N32" s="89"/>
    </row>
    <row r="33" spans="1:14" ht="33" customHeight="1">
      <c r="B33" s="87"/>
      <c r="C33" s="59"/>
      <c r="D33" s="86"/>
      <c r="E33" s="38"/>
      <c r="F33" s="15"/>
      <c r="G33" s="59"/>
      <c r="H33" s="83"/>
      <c r="I33" s="38"/>
      <c r="J33" s="15"/>
      <c r="K33" s="59"/>
      <c r="L33" s="83"/>
      <c r="M33" s="90"/>
      <c r="N33" s="91"/>
    </row>
    <row r="34" spans="1:14" ht="14.25">
      <c r="B34" s="87">
        <v>9</v>
      </c>
      <c r="C34" s="58"/>
      <c r="D34" s="85" t="str">
        <f>IF(C34=0," ",VLOOKUP(C34,$P$4:$R$9,2))</f>
        <v xml:space="preserve"> </v>
      </c>
      <c r="E34" s="37"/>
      <c r="F34" s="14"/>
      <c r="G34" s="58"/>
      <c r="H34" s="82"/>
      <c r="I34" s="37"/>
      <c r="J34" s="14"/>
      <c r="K34" s="58"/>
      <c r="L34" s="82"/>
      <c r="M34" s="88"/>
      <c r="N34" s="89"/>
    </row>
    <row r="35" spans="1:14" ht="33" customHeight="1">
      <c r="B35" s="87"/>
      <c r="C35" s="59"/>
      <c r="D35" s="86"/>
      <c r="E35" s="38"/>
      <c r="F35" s="15"/>
      <c r="G35" s="59"/>
      <c r="H35" s="83"/>
      <c r="I35" s="38"/>
      <c r="J35" s="15"/>
      <c r="K35" s="59"/>
      <c r="L35" s="83"/>
      <c r="M35" s="90"/>
      <c r="N35" s="91"/>
    </row>
    <row r="36" spans="1:14" ht="14.25">
      <c r="B36" s="87">
        <v>10</v>
      </c>
      <c r="C36" s="58"/>
      <c r="D36" s="85" t="str">
        <f>IF(C36=0," ",VLOOKUP(C36,$P$4:$R$9,2))</f>
        <v xml:space="preserve"> </v>
      </c>
      <c r="E36" s="37"/>
      <c r="F36" s="14"/>
      <c r="G36" s="58"/>
      <c r="H36" s="82"/>
      <c r="I36" s="37"/>
      <c r="J36" s="14"/>
      <c r="K36" s="58"/>
      <c r="L36" s="82"/>
      <c r="M36" s="88"/>
      <c r="N36" s="89"/>
    </row>
    <row r="37" spans="1:14" ht="33" customHeight="1" thickBot="1">
      <c r="B37" s="113"/>
      <c r="C37" s="59"/>
      <c r="D37" s="86"/>
      <c r="E37" s="39"/>
      <c r="F37" s="16"/>
      <c r="G37" s="112"/>
      <c r="H37" s="114"/>
      <c r="I37" s="39"/>
      <c r="J37" s="16"/>
      <c r="K37" s="112"/>
      <c r="L37" s="114"/>
      <c r="M37" s="121"/>
      <c r="N37" s="122"/>
    </row>
    <row r="38" spans="1:14" ht="33.75" customHeight="1" thickBot="1">
      <c r="B38" s="108" t="s">
        <v>12</v>
      </c>
      <c r="C38" s="139"/>
      <c r="D38" s="140"/>
      <c r="E38" s="149" t="str">
        <f>IF(COUNTIF(C18:C37,"&gt;0")=0," ",COUNTIF(C18:C37,"&gt;0"))</f>
        <v xml:space="preserve"> </v>
      </c>
      <c r="F38" s="150"/>
      <c r="G38" s="29" t="s">
        <v>62</v>
      </c>
      <c r="H38" s="151" t="s">
        <v>23</v>
      </c>
      <c r="I38" s="152"/>
      <c r="J38" s="152"/>
      <c r="K38" s="153"/>
      <c r="L38" s="118" t="str">
        <f>IF(E38=" "," ",E38*1800)</f>
        <v xml:space="preserve"> </v>
      </c>
      <c r="M38" s="119"/>
      <c r="N38" s="120"/>
    </row>
    <row r="39" spans="1:14">
      <c r="B39" s="1" t="s">
        <v>33</v>
      </c>
      <c r="C39" s="2"/>
      <c r="D39" s="2"/>
      <c r="J39" s="20"/>
      <c r="K39" s="20"/>
      <c r="L39" s="21"/>
      <c r="M39" s="21"/>
      <c r="N39" s="21"/>
    </row>
    <row r="40" spans="1:14" ht="19.5" customHeight="1">
      <c r="B40" s="13" t="s">
        <v>13</v>
      </c>
      <c r="C40" s="13"/>
      <c r="D40" s="13"/>
      <c r="E40" s="13"/>
      <c r="F40" s="13"/>
      <c r="G40" s="13"/>
      <c r="H40" s="13"/>
      <c r="I40" s="13"/>
      <c r="J40" s="27"/>
      <c r="K40" s="27"/>
      <c r="L40" s="26"/>
      <c r="M40" s="26"/>
      <c r="N40" s="26"/>
    </row>
    <row r="41" spans="1:14" ht="21" customHeight="1">
      <c r="A41" s="31"/>
      <c r="B41" s="33" t="s">
        <v>79</v>
      </c>
      <c r="C41" s="34"/>
      <c r="D41" s="34"/>
      <c r="E41" s="35"/>
      <c r="F41" s="35"/>
      <c r="G41" s="34" t="s">
        <v>65</v>
      </c>
      <c r="H41" s="47"/>
      <c r="I41" s="27"/>
      <c r="J41" s="27"/>
      <c r="K41" s="27"/>
      <c r="L41" s="32"/>
      <c r="M41" s="26"/>
      <c r="N41" s="26"/>
    </row>
    <row r="42" spans="1:14" ht="21" customHeight="1">
      <c r="B42" s="48" t="s">
        <v>67</v>
      </c>
      <c r="C42" s="44"/>
      <c r="D42" s="44"/>
      <c r="E42" s="45"/>
      <c r="F42" s="45"/>
      <c r="G42" s="46"/>
      <c r="H42" s="50">
        <f>COUNTIF(H18:H37,H41)+COUNTIF(L18:L37,H41)</f>
        <v>0</v>
      </c>
      <c r="I42" s="30"/>
      <c r="J42" s="27"/>
      <c r="K42" s="27"/>
      <c r="L42" s="26"/>
      <c r="M42" s="26"/>
      <c r="N42" s="26"/>
    </row>
    <row r="43" spans="1:14" ht="21" customHeight="1">
      <c r="B43" s="79" t="s">
        <v>66</v>
      </c>
      <c r="C43" s="80"/>
      <c r="D43" s="80"/>
      <c r="E43" s="80"/>
      <c r="F43" s="80"/>
      <c r="G43" s="81"/>
      <c r="H43" s="50"/>
      <c r="I43" s="30"/>
      <c r="J43" s="27"/>
      <c r="K43" s="27"/>
      <c r="L43" s="26"/>
      <c r="M43" s="26"/>
      <c r="N43" s="26"/>
    </row>
    <row r="44" spans="1:14" ht="21" customHeight="1">
      <c r="B44" s="49" t="s">
        <v>63</v>
      </c>
      <c r="C44" s="34"/>
      <c r="D44" s="34"/>
      <c r="E44" s="35"/>
      <c r="F44" s="35"/>
      <c r="G44" s="52"/>
      <c r="H44" s="53">
        <f>SUM(H42:H43)</f>
        <v>0</v>
      </c>
      <c r="I44" s="28" t="s">
        <v>78</v>
      </c>
      <c r="J44" s="27"/>
      <c r="K44" s="27"/>
      <c r="L44" s="26"/>
      <c r="M44" s="26"/>
      <c r="N44" s="26"/>
    </row>
    <row r="45" spans="1:14" s="31" customFormat="1" ht="21" customHeight="1">
      <c r="B45" s="57"/>
      <c r="C45" s="55"/>
      <c r="D45" s="55"/>
      <c r="E45" s="51"/>
      <c r="F45" s="51"/>
      <c r="G45" s="56"/>
      <c r="H45" s="54"/>
      <c r="I45" s="28"/>
      <c r="J45" s="27"/>
      <c r="K45" s="27"/>
      <c r="L45" s="32"/>
      <c r="M45" s="32"/>
      <c r="N45" s="32"/>
    </row>
    <row r="46" spans="1:14" ht="21" customHeight="1">
      <c r="B46" s="133" t="s">
        <v>81</v>
      </c>
      <c r="C46" s="134"/>
      <c r="D46" s="135"/>
      <c r="E46" s="160"/>
      <c r="F46" s="161"/>
      <c r="G46" s="160"/>
      <c r="H46" s="162"/>
      <c r="I46" s="161"/>
      <c r="J46" s="163"/>
      <c r="K46" s="164"/>
      <c r="L46" s="165"/>
      <c r="M46" s="158"/>
      <c r="N46" s="159"/>
    </row>
    <row r="47" spans="1:14" ht="21" customHeight="1">
      <c r="B47" s="136"/>
      <c r="C47" s="137"/>
      <c r="D47" s="138"/>
      <c r="E47" s="160"/>
      <c r="F47" s="161"/>
      <c r="G47" s="160"/>
      <c r="H47" s="162"/>
      <c r="I47" s="161"/>
      <c r="J47" s="163"/>
      <c r="K47" s="164"/>
      <c r="L47" s="165"/>
      <c r="M47" s="158"/>
      <c r="N47" s="159"/>
    </row>
    <row r="48" spans="1:14" ht="21" customHeight="1"/>
    <row r="49" spans="3:17" ht="14.25" customHeight="1">
      <c r="C49" s="2"/>
      <c r="D49" s="2"/>
      <c r="J49" s="19"/>
      <c r="K49" s="19"/>
      <c r="L49" s="21"/>
      <c r="M49" s="21"/>
      <c r="N49" s="21"/>
    </row>
    <row r="50" spans="3:17" ht="12" customHeight="1">
      <c r="C50" s="2"/>
      <c r="D50" s="2"/>
      <c r="E50" s="10"/>
      <c r="Q50" s="24" t="s">
        <v>35</v>
      </c>
    </row>
    <row r="51" spans="3:17">
      <c r="Q51" s="25" t="s">
        <v>38</v>
      </c>
    </row>
    <row r="52" spans="3:17">
      <c r="Q52" s="25" t="s">
        <v>40</v>
      </c>
    </row>
    <row r="53" spans="3:17">
      <c r="Q53" s="25" t="s">
        <v>39</v>
      </c>
    </row>
    <row r="54" spans="3:17">
      <c r="Q54" s="25" t="s">
        <v>41</v>
      </c>
    </row>
    <row r="55" spans="3:17">
      <c r="Q55" s="25" t="s">
        <v>42</v>
      </c>
    </row>
    <row r="56" spans="3:17">
      <c r="Q56" s="25" t="s">
        <v>43</v>
      </c>
    </row>
    <row r="57" spans="3:17">
      <c r="Q57" s="25" t="s">
        <v>44</v>
      </c>
    </row>
    <row r="58" spans="3:17">
      <c r="Q58" s="25" t="s">
        <v>46</v>
      </c>
    </row>
    <row r="59" spans="3:17">
      <c r="Q59" s="25" t="s">
        <v>47</v>
      </c>
    </row>
    <row r="60" spans="3:17">
      <c r="Q60" s="25" t="s">
        <v>48</v>
      </c>
    </row>
    <row r="61" spans="3:17">
      <c r="Q61" s="25" t="s">
        <v>49</v>
      </c>
    </row>
    <row r="62" spans="3:17">
      <c r="Q62" s="25" t="s">
        <v>50</v>
      </c>
    </row>
    <row r="63" spans="3:17">
      <c r="Q63" s="25" t="s">
        <v>51</v>
      </c>
    </row>
    <row r="64" spans="3:17">
      <c r="Q64" s="25" t="s">
        <v>52</v>
      </c>
    </row>
    <row r="65" spans="17:17">
      <c r="Q65" s="25" t="s">
        <v>53</v>
      </c>
    </row>
    <row r="66" spans="17:17">
      <c r="Q66" s="25" t="s">
        <v>54</v>
      </c>
    </row>
    <row r="67" spans="17:17">
      <c r="Q67" s="25" t="s">
        <v>55</v>
      </c>
    </row>
    <row r="68" spans="17:17">
      <c r="Q68" s="25" t="s">
        <v>59</v>
      </c>
    </row>
    <row r="69" spans="17:17">
      <c r="Q69" s="25" t="s">
        <v>56</v>
      </c>
    </row>
    <row r="70" spans="17:17">
      <c r="Q70" s="25" t="s">
        <v>57</v>
      </c>
    </row>
    <row r="71" spans="17:17">
      <c r="Q71" s="25" t="s">
        <v>45</v>
      </c>
    </row>
    <row r="72" spans="17:17">
      <c r="Q72" s="25" t="s">
        <v>58</v>
      </c>
    </row>
    <row r="73" spans="17:17">
      <c r="Q73" s="25"/>
    </row>
  </sheetData>
  <protectedRanges>
    <protectedRange sqref="D2" name="範囲10"/>
    <protectedRange sqref="E9" name="範囲9"/>
    <protectedRange sqref="L7:N8 K7" name="範囲8"/>
    <protectedRange sqref="E18:N37 H41:H42" name="範囲6"/>
    <protectedRange sqref="B34:B37" name="範囲5"/>
    <protectedRange sqref="C18:C37" name="範囲4"/>
    <protectedRange sqref="D7:I8" name="範囲3"/>
    <protectedRange sqref="M4:N4" name="範囲2"/>
    <protectedRange sqref="D4" name="範囲1"/>
    <protectedRange sqref="L49" name="範囲7"/>
  </protectedRanges>
  <mergeCells count="130">
    <mergeCell ref="M46:N46"/>
    <mergeCell ref="M47:N47"/>
    <mergeCell ref="K30:K31"/>
    <mergeCell ref="E46:F46"/>
    <mergeCell ref="G46:I46"/>
    <mergeCell ref="J46:L46"/>
    <mergeCell ref="E47:F47"/>
    <mergeCell ref="G47:I47"/>
    <mergeCell ref="J47:L47"/>
    <mergeCell ref="B46:D47"/>
    <mergeCell ref="G32:G33"/>
    <mergeCell ref="G34:G35"/>
    <mergeCell ref="B38:D38"/>
    <mergeCell ref="Q6:R6"/>
    <mergeCell ref="Q5:R5"/>
    <mergeCell ref="Q4:R4"/>
    <mergeCell ref="K7:N7"/>
    <mergeCell ref="K8:N8"/>
    <mergeCell ref="B5:N5"/>
    <mergeCell ref="E38:F38"/>
    <mergeCell ref="H38:K38"/>
    <mergeCell ref="F7:I8"/>
    <mergeCell ref="Q9:R9"/>
    <mergeCell ref="Q8:R8"/>
    <mergeCell ref="Q7:R7"/>
    <mergeCell ref="G36:G37"/>
    <mergeCell ref="I15:L15"/>
    <mergeCell ref="I16:J16"/>
    <mergeCell ref="K16:K17"/>
    <mergeCell ref="L16:L17"/>
    <mergeCell ref="K18:K19"/>
    <mergeCell ref="K20:K21"/>
    <mergeCell ref="K22:K23"/>
    <mergeCell ref="K24:K25"/>
    <mergeCell ref="G18:G19"/>
    <mergeCell ref="G20:G21"/>
    <mergeCell ref="D4:H4"/>
    <mergeCell ref="L38:N38"/>
    <mergeCell ref="D32:D33"/>
    <mergeCell ref="H34:H35"/>
    <mergeCell ref="H32:H33"/>
    <mergeCell ref="M36:N37"/>
    <mergeCell ref="M4:N4"/>
    <mergeCell ref="L20:L21"/>
    <mergeCell ref="M20:N21"/>
    <mergeCell ref="J4:L4"/>
    <mergeCell ref="M15:N17"/>
    <mergeCell ref="L18:L19"/>
    <mergeCell ref="D22:D23"/>
    <mergeCell ref="B36:B37"/>
    <mergeCell ref="C36:C37"/>
    <mergeCell ref="H36:H37"/>
    <mergeCell ref="L36:L37"/>
    <mergeCell ref="M34:N35"/>
    <mergeCell ref="D36:D37"/>
    <mergeCell ref="D34:D35"/>
    <mergeCell ref="L34:L35"/>
    <mergeCell ref="B34:B35"/>
    <mergeCell ref="B32:B33"/>
    <mergeCell ref="L32:L33"/>
    <mergeCell ref="M32:N33"/>
    <mergeCell ref="C32:C33"/>
    <mergeCell ref="K32:K33"/>
    <mergeCell ref="K34:K35"/>
    <mergeCell ref="K36:K37"/>
    <mergeCell ref="M24:N25"/>
    <mergeCell ref="M28:N29"/>
    <mergeCell ref="L30:L31"/>
    <mergeCell ref="L26:L27"/>
    <mergeCell ref="B26:B27"/>
    <mergeCell ref="C26:C27"/>
    <mergeCell ref="D26:D27"/>
    <mergeCell ref="D28:D29"/>
    <mergeCell ref="H28:H29"/>
    <mergeCell ref="C24:C25"/>
    <mergeCell ref="B24:B25"/>
    <mergeCell ref="M30:N31"/>
    <mergeCell ref="L28:L29"/>
    <mergeCell ref="M26:N27"/>
    <mergeCell ref="H26:H27"/>
    <mergeCell ref="H30:H31"/>
    <mergeCell ref="B30:B31"/>
    <mergeCell ref="C30:C31"/>
    <mergeCell ref="D24:D25"/>
    <mergeCell ref="G26:G27"/>
    <mergeCell ref="G28:G29"/>
    <mergeCell ref="G30:G31"/>
    <mergeCell ref="K26:K27"/>
    <mergeCell ref="K28:K29"/>
    <mergeCell ref="B1:N1"/>
    <mergeCell ref="D18:D19"/>
    <mergeCell ref="C15:D15"/>
    <mergeCell ref="D20:D21"/>
    <mergeCell ref="J6:N6"/>
    <mergeCell ref="M18:N19"/>
    <mergeCell ref="B20:B21"/>
    <mergeCell ref="C16:D16"/>
    <mergeCell ref="B18:B19"/>
    <mergeCell ref="C18:C19"/>
    <mergeCell ref="B15:B17"/>
    <mergeCell ref="E9:N9"/>
    <mergeCell ref="E17:F17"/>
    <mergeCell ref="I17:J17"/>
    <mergeCell ref="B4:C4"/>
    <mergeCell ref="D6:E6"/>
    <mergeCell ref="F6:I6"/>
    <mergeCell ref="C20:C21"/>
    <mergeCell ref="D7:E8"/>
    <mergeCell ref="B6:C9"/>
    <mergeCell ref="G16:G17"/>
    <mergeCell ref="H16:H17"/>
    <mergeCell ref="E16:F16"/>
    <mergeCell ref="E15:H15"/>
    <mergeCell ref="B43:G43"/>
    <mergeCell ref="G22:G23"/>
    <mergeCell ref="G24:G25"/>
    <mergeCell ref="H20:H21"/>
    <mergeCell ref="H18:H19"/>
    <mergeCell ref="B13:N13"/>
    <mergeCell ref="H22:H23"/>
    <mergeCell ref="C34:C35"/>
    <mergeCell ref="D30:D31"/>
    <mergeCell ref="B28:B29"/>
    <mergeCell ref="C28:C29"/>
    <mergeCell ref="M22:N23"/>
    <mergeCell ref="B22:B23"/>
    <mergeCell ref="C22:C23"/>
    <mergeCell ref="L22:L23"/>
    <mergeCell ref="H24:H25"/>
    <mergeCell ref="L24:L25"/>
  </mergeCells>
  <phoneticPr fontId="2"/>
  <dataValidations count="8">
    <dataValidation type="list" allowBlank="1" showInputMessage="1" showErrorMessage="1" prompt="学年をリストから選択してください" sqref="G18:G37 K18:K37">
      <formula1>$U$5:$U$9</formula1>
    </dataValidation>
    <dataValidation allowBlank="1" showInputMessage="1" showErrorMessage="1" prompt="自動で表示されます" sqref="D18:D19"/>
    <dataValidation type="list" allowBlank="1" showInputMessage="1" showErrorMessage="1" prompt="種目番号をリストから選択してください。" sqref="C18:C37">
      <formula1>$P$4:$P$9</formula1>
    </dataValidation>
    <dataValidation type="list" allowBlank="1" showInputMessage="1" prompt="所属をリストから選択してください。リストにない場合は直接記載" sqref="H18:H37 L18:L37">
      <formula1>$Q$51:$Q$72</formula1>
    </dataValidation>
    <dataValidation allowBlank="1" showInputMessage="1" showErrorMessage="1" prompt="連絡先メールアドレスは、sscjst@gmail.comからの受信ができるよう設定をお願いします。" sqref="F7:I8"/>
    <dataValidation allowBlank="1" showInputMessage="1" showErrorMessage="1" prompt="携帯電話など連絡の取りやすい番号をお知らせください。" sqref="K7:N7"/>
    <dataValidation allowBlank="1" showInputMessage="1" showErrorMessage="1" prompt="半角数字で日付（例：2/1)を入力してください" sqref="M4:N4"/>
    <dataValidation type="list" allowBlank="1" showInputMessage="1" prompt="リストから選択してください。_x000a_" sqref="H41">
      <formula1>$Q$51:$Q$72</formula1>
    </dataValidation>
  </dataValidations>
  <hyperlinks>
    <hyperlink ref="D2" r:id="rId1"/>
  </hyperlinks>
  <printOptions horizontalCentered="1"/>
  <pageMargins left="0.51181102362204722" right="0.31496062992125984" top="0.74803149606299213" bottom="0.35433070866141736" header="0.31496062992125984" footer="0.31496062992125984"/>
  <pageSetup paperSize="9" scale="81" orientation="portrait" horizontalDpi="4294967292" verticalDpi="0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73"/>
  <sheetViews>
    <sheetView showGridLines="0" showRowColHeaders="0" showRuler="0" zoomScaleNormal="100" zoomScaleSheetLayoutView="100" zoomScalePageLayoutView="400" workbookViewId="0">
      <selection activeCell="M4" sqref="M4:N4"/>
    </sheetView>
  </sheetViews>
  <sheetFormatPr defaultRowHeight="12"/>
  <cols>
    <col min="1" max="1" width="6.125" style="1" customWidth="1"/>
    <col min="2" max="2" width="4.5" style="1" customWidth="1"/>
    <col min="3" max="3" width="5.875" style="1" customWidth="1"/>
    <col min="4" max="4" width="9" style="1" customWidth="1"/>
    <col min="5" max="6" width="10.625" style="1" customWidth="1"/>
    <col min="7" max="8" width="6.625" style="1" customWidth="1"/>
    <col min="9" max="9" width="11" style="1" customWidth="1"/>
    <col min="10" max="10" width="10.625" style="1" customWidth="1"/>
    <col min="11" max="12" width="6.625" style="1" customWidth="1"/>
    <col min="13" max="14" width="12.625" style="1" customWidth="1"/>
    <col min="15" max="15" width="9.25" style="1" customWidth="1"/>
    <col min="16" max="16" width="3.75" style="1" customWidth="1"/>
    <col min="17" max="17" width="8.625" style="1" customWidth="1"/>
    <col min="18" max="20" width="3.75" style="1" customWidth="1"/>
    <col min="21" max="23" width="9" style="1"/>
    <col min="24" max="24" width="2.375" style="1" bestFit="1" customWidth="1"/>
    <col min="25" max="16384" width="9" style="1"/>
  </cols>
  <sheetData>
    <row r="1" spans="2:22" ht="21">
      <c r="B1" s="92" t="s">
        <v>69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</row>
    <row r="2" spans="2:22" ht="21">
      <c r="B2" s="12" t="s">
        <v>20</v>
      </c>
      <c r="C2" s="23"/>
      <c r="D2" s="10" t="s">
        <v>21</v>
      </c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2:22" ht="18.75" customHeight="1" thickBot="1">
      <c r="B3" s="13" t="s">
        <v>22</v>
      </c>
    </row>
    <row r="4" spans="2:22" ht="22.5" customHeight="1" thickBot="1">
      <c r="B4" s="108" t="s">
        <v>9</v>
      </c>
      <c r="C4" s="109"/>
      <c r="D4" s="115" t="s">
        <v>70</v>
      </c>
      <c r="E4" s="116"/>
      <c r="F4" s="116"/>
      <c r="G4" s="116"/>
      <c r="H4" s="117"/>
      <c r="J4" s="167" t="s">
        <v>24</v>
      </c>
      <c r="K4" s="168"/>
      <c r="L4" s="169"/>
      <c r="M4" s="170">
        <v>45325</v>
      </c>
      <c r="N4" s="171"/>
      <c r="P4" s="9">
        <v>1</v>
      </c>
      <c r="Q4" s="141" t="s">
        <v>0</v>
      </c>
      <c r="R4" s="141"/>
      <c r="S4" s="8"/>
      <c r="T4" s="17"/>
      <c r="U4" s="9" t="s">
        <v>30</v>
      </c>
      <c r="V4" s="18"/>
    </row>
    <row r="5" spans="2:22" ht="18.75" customHeight="1" thickBot="1">
      <c r="B5" s="148" t="s">
        <v>29</v>
      </c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P5" s="9">
        <v>2</v>
      </c>
      <c r="Q5" s="141" t="s">
        <v>1</v>
      </c>
      <c r="R5" s="141"/>
      <c r="S5" s="8"/>
      <c r="T5" s="8"/>
      <c r="U5" s="9">
        <v>5</v>
      </c>
    </row>
    <row r="6" spans="2:22" ht="23.25" customHeight="1">
      <c r="B6" s="64" t="s">
        <v>10</v>
      </c>
      <c r="C6" s="65"/>
      <c r="D6" s="110" t="s">
        <v>11</v>
      </c>
      <c r="E6" s="110"/>
      <c r="F6" s="95" t="s">
        <v>16</v>
      </c>
      <c r="G6" s="96"/>
      <c r="H6" s="96"/>
      <c r="I6" s="111"/>
      <c r="J6" s="95" t="s">
        <v>19</v>
      </c>
      <c r="K6" s="96"/>
      <c r="L6" s="96"/>
      <c r="M6" s="96"/>
      <c r="N6" s="97"/>
      <c r="P6" s="9">
        <v>3</v>
      </c>
      <c r="Q6" s="141" t="s">
        <v>3</v>
      </c>
      <c r="R6" s="141"/>
      <c r="S6" s="8"/>
      <c r="T6" s="8"/>
      <c r="U6" s="9">
        <v>4</v>
      </c>
    </row>
    <row r="7" spans="2:22" ht="19.5" customHeight="1">
      <c r="B7" s="66"/>
      <c r="C7" s="67"/>
      <c r="D7" s="60" t="s">
        <v>71</v>
      </c>
      <c r="E7" s="61"/>
      <c r="F7" s="166" t="s">
        <v>72</v>
      </c>
      <c r="G7" s="154"/>
      <c r="H7" s="154"/>
      <c r="I7" s="61"/>
      <c r="J7" s="3" t="s">
        <v>17</v>
      </c>
      <c r="K7" s="142" t="s">
        <v>73</v>
      </c>
      <c r="L7" s="143"/>
      <c r="M7" s="143"/>
      <c r="N7" s="144"/>
      <c r="P7" s="9">
        <v>4</v>
      </c>
      <c r="Q7" s="141" t="s">
        <v>4</v>
      </c>
      <c r="R7" s="141"/>
      <c r="S7" s="8"/>
      <c r="T7" s="8"/>
      <c r="U7" s="9">
        <v>3</v>
      </c>
    </row>
    <row r="8" spans="2:22" ht="19.5" customHeight="1">
      <c r="B8" s="66"/>
      <c r="C8" s="67"/>
      <c r="D8" s="62"/>
      <c r="E8" s="63"/>
      <c r="F8" s="62"/>
      <c r="G8" s="155"/>
      <c r="H8" s="155"/>
      <c r="I8" s="63"/>
      <c r="J8" s="3" t="s">
        <v>18</v>
      </c>
      <c r="K8" s="145" t="s">
        <v>74</v>
      </c>
      <c r="L8" s="146"/>
      <c r="M8" s="146"/>
      <c r="N8" s="147"/>
      <c r="P8" s="9">
        <v>5</v>
      </c>
      <c r="Q8" s="141" t="s">
        <v>5</v>
      </c>
      <c r="R8" s="141"/>
      <c r="S8" s="8"/>
      <c r="T8" s="8"/>
      <c r="U8" s="9">
        <v>2</v>
      </c>
    </row>
    <row r="9" spans="2:22" ht="21" customHeight="1" thickBot="1">
      <c r="B9" s="68"/>
      <c r="C9" s="69"/>
      <c r="D9" s="5" t="s">
        <v>27</v>
      </c>
      <c r="E9" s="103" t="s">
        <v>26</v>
      </c>
      <c r="F9" s="104"/>
      <c r="G9" s="104"/>
      <c r="H9" s="104"/>
      <c r="I9" s="104"/>
      <c r="J9" s="104"/>
      <c r="K9" s="104"/>
      <c r="L9" s="104"/>
      <c r="M9" s="104"/>
      <c r="N9" s="105"/>
      <c r="P9" s="9">
        <v>6</v>
      </c>
      <c r="Q9" s="141" t="s">
        <v>6</v>
      </c>
      <c r="R9" s="141"/>
      <c r="S9" s="8"/>
      <c r="T9" s="8"/>
      <c r="U9" s="9">
        <v>1</v>
      </c>
    </row>
    <row r="10" spans="2:22" s="7" customFormat="1"/>
    <row r="11" spans="2:22">
      <c r="B11" s="40" t="s">
        <v>25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2:22">
      <c r="B12" s="42" t="s">
        <v>64</v>
      </c>
      <c r="C12" s="43"/>
      <c r="D12" s="43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2:22">
      <c r="B13" s="84" t="s">
        <v>87</v>
      </c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</row>
    <row r="14" spans="2:22" ht="21.75" customHeight="1" thickBot="1">
      <c r="B14" s="6" t="s">
        <v>7</v>
      </c>
      <c r="E14" s="2"/>
      <c r="F14" s="2"/>
      <c r="G14" s="2"/>
      <c r="H14" s="2"/>
      <c r="I14" s="2"/>
      <c r="J14" s="2"/>
      <c r="K14" s="2"/>
      <c r="L14" s="2"/>
      <c r="M14" s="43"/>
      <c r="N14" s="43"/>
    </row>
    <row r="15" spans="2:22" ht="15.75" customHeight="1">
      <c r="B15" s="100"/>
      <c r="C15" s="93" t="s">
        <v>2</v>
      </c>
      <c r="D15" s="94"/>
      <c r="E15" s="76" t="s">
        <v>60</v>
      </c>
      <c r="F15" s="77"/>
      <c r="G15" s="77"/>
      <c r="H15" s="78"/>
      <c r="I15" s="76" t="s">
        <v>61</v>
      </c>
      <c r="J15" s="77"/>
      <c r="K15" s="77"/>
      <c r="L15" s="78"/>
      <c r="M15" s="127" t="s">
        <v>37</v>
      </c>
      <c r="N15" s="128"/>
    </row>
    <row r="16" spans="2:22" ht="27.75" customHeight="1">
      <c r="B16" s="101"/>
      <c r="C16" s="98" t="s">
        <v>32</v>
      </c>
      <c r="D16" s="99"/>
      <c r="E16" s="74" t="s">
        <v>36</v>
      </c>
      <c r="F16" s="75"/>
      <c r="G16" s="70" t="s">
        <v>30</v>
      </c>
      <c r="H16" s="72" t="s">
        <v>68</v>
      </c>
      <c r="I16" s="74" t="s">
        <v>36</v>
      </c>
      <c r="J16" s="75"/>
      <c r="K16" s="156" t="s">
        <v>30</v>
      </c>
      <c r="L16" s="72" t="s">
        <v>68</v>
      </c>
      <c r="M16" s="129"/>
      <c r="N16" s="130"/>
    </row>
    <row r="17" spans="2:14" ht="33" customHeight="1">
      <c r="B17" s="102"/>
      <c r="C17" s="4" t="s">
        <v>31</v>
      </c>
      <c r="D17" s="36" t="s">
        <v>8</v>
      </c>
      <c r="E17" s="106" t="s">
        <v>86</v>
      </c>
      <c r="F17" s="107"/>
      <c r="G17" s="71"/>
      <c r="H17" s="73"/>
      <c r="I17" s="106" t="s">
        <v>86</v>
      </c>
      <c r="J17" s="107"/>
      <c r="K17" s="157"/>
      <c r="L17" s="73"/>
      <c r="M17" s="131"/>
      <c r="N17" s="132"/>
    </row>
    <row r="18" spans="2:14" ht="14.25">
      <c r="B18" s="87">
        <v>1</v>
      </c>
      <c r="C18" s="58">
        <v>1</v>
      </c>
      <c r="D18" s="85" t="str">
        <f>IF(C18=0," ",VLOOKUP(C18,$P$4:$R$9,2))</f>
        <v>一部男子</v>
      </c>
      <c r="E18" s="37" t="s">
        <v>85</v>
      </c>
      <c r="F18" s="14" t="s">
        <v>75</v>
      </c>
      <c r="G18" s="58">
        <v>5</v>
      </c>
      <c r="H18" s="82" t="s">
        <v>39</v>
      </c>
      <c r="I18" s="37" t="s">
        <v>76</v>
      </c>
      <c r="J18" s="14" t="s">
        <v>76</v>
      </c>
      <c r="K18" s="58">
        <v>5</v>
      </c>
      <c r="L18" s="82" t="s">
        <v>40</v>
      </c>
      <c r="M18" s="88" t="s">
        <v>14</v>
      </c>
      <c r="N18" s="89"/>
    </row>
    <row r="19" spans="2:14" ht="33" customHeight="1">
      <c r="B19" s="87"/>
      <c r="C19" s="59"/>
      <c r="D19" s="86"/>
      <c r="E19" s="38" t="s">
        <v>39</v>
      </c>
      <c r="F19" s="15" t="s">
        <v>84</v>
      </c>
      <c r="G19" s="59"/>
      <c r="H19" s="83"/>
      <c r="I19" s="38" t="s">
        <v>76</v>
      </c>
      <c r="J19" s="15" t="s">
        <v>77</v>
      </c>
      <c r="K19" s="59"/>
      <c r="L19" s="83"/>
      <c r="M19" s="90"/>
      <c r="N19" s="91"/>
    </row>
    <row r="20" spans="2:14" ht="14.25">
      <c r="B20" s="87">
        <v>2</v>
      </c>
      <c r="C20" s="58">
        <v>2</v>
      </c>
      <c r="D20" s="85" t="str">
        <f>IF(C20=0," ",VLOOKUP(C20,$P$4:$R$9,2))</f>
        <v>一部女子</v>
      </c>
      <c r="E20" s="37" t="s">
        <v>76</v>
      </c>
      <c r="F20" s="14" t="s">
        <v>76</v>
      </c>
      <c r="G20" s="58">
        <v>5</v>
      </c>
      <c r="H20" s="82" t="s">
        <v>39</v>
      </c>
      <c r="I20" s="37" t="s">
        <v>76</v>
      </c>
      <c r="J20" s="14" t="s">
        <v>76</v>
      </c>
      <c r="K20" s="58">
        <v>5</v>
      </c>
      <c r="L20" s="82" t="s">
        <v>39</v>
      </c>
      <c r="M20" s="88"/>
      <c r="N20" s="89"/>
    </row>
    <row r="21" spans="2:14" ht="33" customHeight="1">
      <c r="B21" s="87"/>
      <c r="C21" s="59"/>
      <c r="D21" s="86"/>
      <c r="E21" s="38" t="s">
        <v>76</v>
      </c>
      <c r="F21" s="15" t="s">
        <v>77</v>
      </c>
      <c r="G21" s="59"/>
      <c r="H21" s="83"/>
      <c r="I21" s="38" t="s">
        <v>76</v>
      </c>
      <c r="J21" s="15" t="s">
        <v>77</v>
      </c>
      <c r="K21" s="59"/>
      <c r="L21" s="83"/>
      <c r="M21" s="90"/>
      <c r="N21" s="91"/>
    </row>
    <row r="22" spans="2:14" ht="14.25">
      <c r="B22" s="87">
        <v>3</v>
      </c>
      <c r="C22" s="58">
        <v>5</v>
      </c>
      <c r="D22" s="85" t="str">
        <f>IF(C22=0," ",VLOOKUP(C22,$P$4:$R$9,2))</f>
        <v>二部低学年男子</v>
      </c>
      <c r="E22" s="37" t="s">
        <v>76</v>
      </c>
      <c r="F22" s="14" t="s">
        <v>76</v>
      </c>
      <c r="G22" s="58">
        <v>4</v>
      </c>
      <c r="H22" s="82" t="s">
        <v>39</v>
      </c>
      <c r="I22" s="37" t="s">
        <v>76</v>
      </c>
      <c r="J22" s="14" t="s">
        <v>76</v>
      </c>
      <c r="K22" s="58">
        <v>4</v>
      </c>
      <c r="L22" s="82" t="s">
        <v>39</v>
      </c>
      <c r="M22" s="88"/>
      <c r="N22" s="89"/>
    </row>
    <row r="23" spans="2:14" ht="33" customHeight="1">
      <c r="B23" s="87"/>
      <c r="C23" s="59"/>
      <c r="D23" s="86"/>
      <c r="E23" s="38" t="s">
        <v>76</v>
      </c>
      <c r="F23" s="15" t="s">
        <v>77</v>
      </c>
      <c r="G23" s="59"/>
      <c r="H23" s="83"/>
      <c r="I23" s="38" t="s">
        <v>76</v>
      </c>
      <c r="J23" s="15" t="s">
        <v>77</v>
      </c>
      <c r="K23" s="59"/>
      <c r="L23" s="83"/>
      <c r="M23" s="90"/>
      <c r="N23" s="91"/>
    </row>
    <row r="24" spans="2:14" ht="14.25">
      <c r="B24" s="87">
        <v>4</v>
      </c>
      <c r="C24" s="58">
        <v>6</v>
      </c>
      <c r="D24" s="85" t="str">
        <f>IF(C24=0," ",VLOOKUP(C24,$P$4:$R$9,2))</f>
        <v>二部低学年女子</v>
      </c>
      <c r="E24" s="37" t="s">
        <v>76</v>
      </c>
      <c r="F24" s="14" t="s">
        <v>76</v>
      </c>
      <c r="G24" s="58">
        <v>5</v>
      </c>
      <c r="H24" s="82" t="s">
        <v>39</v>
      </c>
      <c r="I24" s="37" t="s">
        <v>76</v>
      </c>
      <c r="J24" s="14" t="s">
        <v>76</v>
      </c>
      <c r="K24" s="58">
        <v>5</v>
      </c>
      <c r="L24" s="82" t="s">
        <v>39</v>
      </c>
      <c r="M24" s="88"/>
      <c r="N24" s="89"/>
    </row>
    <row r="25" spans="2:14" ht="33" customHeight="1">
      <c r="B25" s="87"/>
      <c r="C25" s="59"/>
      <c r="D25" s="86"/>
      <c r="E25" s="38" t="s">
        <v>76</v>
      </c>
      <c r="F25" s="15" t="s">
        <v>77</v>
      </c>
      <c r="G25" s="59"/>
      <c r="H25" s="83"/>
      <c r="I25" s="38" t="s">
        <v>76</v>
      </c>
      <c r="J25" s="15" t="s">
        <v>77</v>
      </c>
      <c r="K25" s="59"/>
      <c r="L25" s="83"/>
      <c r="M25" s="90"/>
      <c r="N25" s="91"/>
    </row>
    <row r="26" spans="2:14" ht="14.25">
      <c r="B26" s="87">
        <v>5</v>
      </c>
      <c r="C26" s="58"/>
      <c r="D26" s="85"/>
      <c r="E26" s="37"/>
      <c r="F26" s="14"/>
      <c r="G26" s="58"/>
      <c r="H26" s="82"/>
      <c r="I26" s="37"/>
      <c r="J26" s="14"/>
      <c r="K26" s="58"/>
      <c r="L26" s="82"/>
      <c r="M26" s="88" t="s">
        <v>14</v>
      </c>
      <c r="N26" s="89"/>
    </row>
    <row r="27" spans="2:14" ht="33" customHeight="1">
      <c r="B27" s="87"/>
      <c r="C27" s="59"/>
      <c r="D27" s="86"/>
      <c r="E27" s="38"/>
      <c r="F27" s="15"/>
      <c r="G27" s="59"/>
      <c r="H27" s="83"/>
      <c r="I27" s="38"/>
      <c r="J27" s="15"/>
      <c r="K27" s="59"/>
      <c r="L27" s="83"/>
      <c r="M27" s="90"/>
      <c r="N27" s="91"/>
    </row>
    <row r="28" spans="2:14" ht="14.25">
      <c r="B28" s="87">
        <v>6</v>
      </c>
      <c r="C28" s="58"/>
      <c r="D28" s="85"/>
      <c r="E28" s="37"/>
      <c r="F28" s="14"/>
      <c r="G28" s="58"/>
      <c r="H28" s="82"/>
      <c r="I28" s="37"/>
      <c r="J28" s="14"/>
      <c r="K28" s="58"/>
      <c r="L28" s="82"/>
      <c r="M28" s="88"/>
      <c r="N28" s="89"/>
    </row>
    <row r="29" spans="2:14" ht="33" customHeight="1">
      <c r="B29" s="87"/>
      <c r="C29" s="59"/>
      <c r="D29" s="86"/>
      <c r="E29" s="38"/>
      <c r="F29" s="15"/>
      <c r="G29" s="59"/>
      <c r="H29" s="83"/>
      <c r="I29" s="38"/>
      <c r="J29" s="15"/>
      <c r="K29" s="59"/>
      <c r="L29" s="83"/>
      <c r="M29" s="90"/>
      <c r="N29" s="91"/>
    </row>
    <row r="30" spans="2:14" ht="14.25">
      <c r="B30" s="87">
        <v>7</v>
      </c>
      <c r="C30" s="58"/>
      <c r="D30" s="85" t="str">
        <f>IF(C30=0," ",VLOOKUP(C30,$P$4:$R$9,2))</f>
        <v xml:space="preserve"> </v>
      </c>
      <c r="E30" s="37"/>
      <c r="F30" s="14"/>
      <c r="G30" s="58"/>
      <c r="H30" s="82"/>
      <c r="I30" s="37"/>
      <c r="J30" s="14"/>
      <c r="K30" s="58"/>
      <c r="L30" s="82"/>
      <c r="M30" s="88"/>
      <c r="N30" s="89"/>
    </row>
    <row r="31" spans="2:14" ht="33" customHeight="1">
      <c r="B31" s="87"/>
      <c r="C31" s="59"/>
      <c r="D31" s="86"/>
      <c r="E31" s="38"/>
      <c r="F31" s="15"/>
      <c r="G31" s="59"/>
      <c r="H31" s="83"/>
      <c r="I31" s="38"/>
      <c r="J31" s="15"/>
      <c r="K31" s="59"/>
      <c r="L31" s="83"/>
      <c r="M31" s="90"/>
      <c r="N31" s="91"/>
    </row>
    <row r="32" spans="2:14" ht="14.25">
      <c r="B32" s="87">
        <v>8</v>
      </c>
      <c r="C32" s="58"/>
      <c r="D32" s="85" t="str">
        <f>IF(C32=0," ",VLOOKUP(C32,$P$4:$R$9,2))</f>
        <v xml:space="preserve"> </v>
      </c>
      <c r="E32" s="37"/>
      <c r="F32" s="14"/>
      <c r="G32" s="58"/>
      <c r="H32" s="82"/>
      <c r="I32" s="37"/>
      <c r="J32" s="14"/>
      <c r="K32" s="58"/>
      <c r="L32" s="82"/>
      <c r="M32" s="88"/>
      <c r="N32" s="89"/>
    </row>
    <row r="33" spans="1:14" ht="33" customHeight="1">
      <c r="B33" s="87"/>
      <c r="C33" s="59"/>
      <c r="D33" s="86"/>
      <c r="E33" s="38"/>
      <c r="F33" s="15"/>
      <c r="G33" s="59"/>
      <c r="H33" s="83"/>
      <c r="I33" s="38"/>
      <c r="J33" s="15"/>
      <c r="K33" s="59"/>
      <c r="L33" s="83"/>
      <c r="M33" s="90"/>
      <c r="N33" s="91"/>
    </row>
    <row r="34" spans="1:14" ht="14.25">
      <c r="B34" s="87">
        <v>9</v>
      </c>
      <c r="C34" s="58"/>
      <c r="D34" s="85" t="str">
        <f>IF(C34=0," ",VLOOKUP(C34,$P$4:$R$9,2))</f>
        <v xml:space="preserve"> </v>
      </c>
      <c r="E34" s="37"/>
      <c r="F34" s="14"/>
      <c r="G34" s="58"/>
      <c r="H34" s="82"/>
      <c r="I34" s="37"/>
      <c r="J34" s="14"/>
      <c r="K34" s="58"/>
      <c r="L34" s="82"/>
      <c r="M34" s="88"/>
      <c r="N34" s="89"/>
    </row>
    <row r="35" spans="1:14" ht="33" customHeight="1">
      <c r="B35" s="87"/>
      <c r="C35" s="59"/>
      <c r="D35" s="86"/>
      <c r="E35" s="38"/>
      <c r="F35" s="15"/>
      <c r="G35" s="59"/>
      <c r="H35" s="83"/>
      <c r="I35" s="38"/>
      <c r="J35" s="15"/>
      <c r="K35" s="59"/>
      <c r="L35" s="83"/>
      <c r="M35" s="90"/>
      <c r="N35" s="91"/>
    </row>
    <row r="36" spans="1:14" ht="14.25">
      <c r="B36" s="87">
        <v>10</v>
      </c>
      <c r="C36" s="58"/>
      <c r="D36" s="85" t="str">
        <f>IF(C36=0," ",VLOOKUP(C36,$P$4:$R$9,2))</f>
        <v xml:space="preserve"> </v>
      </c>
      <c r="E36" s="37"/>
      <c r="F36" s="14"/>
      <c r="G36" s="58"/>
      <c r="H36" s="82"/>
      <c r="I36" s="37"/>
      <c r="J36" s="14"/>
      <c r="K36" s="58"/>
      <c r="L36" s="82"/>
      <c r="M36" s="88"/>
      <c r="N36" s="89"/>
    </row>
    <row r="37" spans="1:14" ht="33" customHeight="1" thickBot="1">
      <c r="B37" s="113"/>
      <c r="C37" s="59"/>
      <c r="D37" s="86"/>
      <c r="E37" s="39"/>
      <c r="F37" s="16"/>
      <c r="G37" s="112"/>
      <c r="H37" s="83"/>
      <c r="I37" s="39"/>
      <c r="J37" s="16"/>
      <c r="K37" s="112"/>
      <c r="L37" s="83"/>
      <c r="M37" s="121"/>
      <c r="N37" s="122"/>
    </row>
    <row r="38" spans="1:14" ht="33.75" customHeight="1" thickBot="1">
      <c r="B38" s="108" t="s">
        <v>12</v>
      </c>
      <c r="C38" s="139"/>
      <c r="D38" s="140"/>
      <c r="E38" s="149">
        <f>IF(COUNTIF(C18:C37,"&gt;0")=0," ",COUNTIF(C18:C37,"&gt;0"))</f>
        <v>4</v>
      </c>
      <c r="F38" s="150"/>
      <c r="G38" s="29" t="s">
        <v>62</v>
      </c>
      <c r="H38" s="151" t="s">
        <v>23</v>
      </c>
      <c r="I38" s="152"/>
      <c r="J38" s="152"/>
      <c r="K38" s="153"/>
      <c r="L38" s="118">
        <f>IF(E38=" "," ",E38*1800)</f>
        <v>7200</v>
      </c>
      <c r="M38" s="119"/>
      <c r="N38" s="120"/>
    </row>
    <row r="39" spans="1:14">
      <c r="B39" s="1" t="s">
        <v>33</v>
      </c>
      <c r="C39" s="2"/>
      <c r="D39" s="2"/>
      <c r="J39" s="20"/>
      <c r="K39" s="20"/>
      <c r="L39" s="21"/>
      <c r="M39" s="21"/>
      <c r="N39" s="21"/>
    </row>
    <row r="40" spans="1:14" ht="19.5" customHeight="1">
      <c r="B40" s="13" t="s">
        <v>13</v>
      </c>
      <c r="C40" s="13"/>
      <c r="D40" s="13"/>
      <c r="E40" s="13"/>
      <c r="F40" s="13"/>
      <c r="G40" s="13"/>
      <c r="H40" s="13"/>
      <c r="I40" s="13"/>
      <c r="J40" s="27"/>
      <c r="K40" s="27"/>
      <c r="L40" s="26"/>
      <c r="M40" s="26"/>
      <c r="N40" s="26"/>
    </row>
    <row r="41" spans="1:14" ht="21" customHeight="1">
      <c r="A41" s="31"/>
      <c r="B41" s="33" t="s">
        <v>79</v>
      </c>
      <c r="C41" s="34"/>
      <c r="D41" s="34"/>
      <c r="E41" s="35"/>
      <c r="F41" s="35"/>
      <c r="G41" s="34" t="s">
        <v>65</v>
      </c>
      <c r="H41" s="47" t="s">
        <v>39</v>
      </c>
      <c r="I41" s="27"/>
      <c r="J41" s="27"/>
      <c r="K41" s="27"/>
      <c r="L41" s="32"/>
      <c r="M41" s="26"/>
      <c r="N41" s="26"/>
    </row>
    <row r="42" spans="1:14" ht="21" customHeight="1">
      <c r="B42" s="48" t="s">
        <v>67</v>
      </c>
      <c r="C42" s="44"/>
      <c r="D42" s="44"/>
      <c r="E42" s="45"/>
      <c r="F42" s="45"/>
      <c r="G42" s="46"/>
      <c r="H42" s="50">
        <f>COUNTIF(H18:H37,H41)+COUNTIF(L18:L37,H41)</f>
        <v>7</v>
      </c>
      <c r="I42" s="30"/>
      <c r="J42" s="27"/>
      <c r="K42" s="27"/>
      <c r="L42" s="26"/>
      <c r="M42" s="26"/>
      <c r="N42" s="26"/>
    </row>
    <row r="43" spans="1:14" ht="21" customHeight="1">
      <c r="B43" s="79" t="s">
        <v>66</v>
      </c>
      <c r="C43" s="80"/>
      <c r="D43" s="80"/>
      <c r="E43" s="80"/>
      <c r="F43" s="80"/>
      <c r="G43" s="81"/>
      <c r="H43" s="50">
        <v>2</v>
      </c>
      <c r="I43" s="30"/>
      <c r="J43" s="27"/>
      <c r="K43" s="27"/>
      <c r="L43" s="26"/>
      <c r="M43" s="26"/>
      <c r="N43" s="26"/>
    </row>
    <row r="44" spans="1:14" ht="21" customHeight="1">
      <c r="B44" s="49" t="s">
        <v>63</v>
      </c>
      <c r="C44" s="34"/>
      <c r="D44" s="34"/>
      <c r="E44" s="35"/>
      <c r="F44" s="35"/>
      <c r="G44" s="52"/>
      <c r="H44" s="53">
        <f>SUM(H42:H43)</f>
        <v>9</v>
      </c>
      <c r="I44" s="28" t="s">
        <v>78</v>
      </c>
      <c r="J44" s="27"/>
      <c r="K44" s="27"/>
      <c r="L44" s="26"/>
      <c r="M44" s="26"/>
      <c r="N44" s="26"/>
    </row>
    <row r="45" spans="1:14" s="31" customFormat="1" ht="21" customHeight="1">
      <c r="B45" s="57"/>
      <c r="C45" s="55"/>
      <c r="D45" s="55"/>
      <c r="E45" s="51"/>
      <c r="F45" s="51"/>
      <c r="G45" s="56"/>
      <c r="H45" s="54"/>
      <c r="I45" s="28"/>
      <c r="J45" s="27"/>
      <c r="K45" s="27"/>
      <c r="L45" s="32"/>
      <c r="M45" s="32"/>
      <c r="N45" s="32"/>
    </row>
    <row r="46" spans="1:14" ht="21" customHeight="1">
      <c r="B46" s="133" t="s">
        <v>81</v>
      </c>
      <c r="C46" s="134"/>
      <c r="D46" s="135"/>
      <c r="E46" s="172" t="s">
        <v>80</v>
      </c>
      <c r="F46" s="173"/>
      <c r="G46" s="172" t="s">
        <v>80</v>
      </c>
      <c r="H46" s="174"/>
      <c r="I46" s="173"/>
      <c r="J46" s="163"/>
      <c r="K46" s="164"/>
      <c r="L46" s="165"/>
      <c r="M46" s="158"/>
      <c r="N46" s="159"/>
    </row>
    <row r="47" spans="1:14" ht="21" customHeight="1">
      <c r="B47" s="136"/>
      <c r="C47" s="137"/>
      <c r="D47" s="138"/>
      <c r="E47" s="172" t="s">
        <v>82</v>
      </c>
      <c r="F47" s="173"/>
      <c r="G47" s="172" t="s">
        <v>83</v>
      </c>
      <c r="H47" s="174"/>
      <c r="I47" s="173"/>
      <c r="J47" s="163"/>
      <c r="K47" s="164"/>
      <c r="L47" s="165"/>
      <c r="M47" s="158"/>
      <c r="N47" s="159"/>
    </row>
    <row r="48" spans="1:14" ht="15.75" customHeight="1"/>
    <row r="49" spans="3:17">
      <c r="C49" s="2"/>
      <c r="D49" s="2"/>
      <c r="J49" s="19"/>
      <c r="K49" s="19"/>
      <c r="L49" s="21"/>
      <c r="M49" s="21"/>
      <c r="N49" s="21"/>
    </row>
    <row r="50" spans="3:17" ht="27" customHeight="1">
      <c r="C50" s="2"/>
      <c r="D50" s="2"/>
      <c r="E50" s="10"/>
      <c r="Q50" s="24" t="s">
        <v>35</v>
      </c>
    </row>
    <row r="51" spans="3:17">
      <c r="Q51" s="25" t="s">
        <v>38</v>
      </c>
    </row>
    <row r="52" spans="3:17">
      <c r="Q52" s="25" t="s">
        <v>40</v>
      </c>
    </row>
    <row r="53" spans="3:17">
      <c r="Q53" s="25" t="s">
        <v>39</v>
      </c>
    </row>
    <row r="54" spans="3:17">
      <c r="Q54" s="25" t="s">
        <v>41</v>
      </c>
    </row>
    <row r="55" spans="3:17">
      <c r="Q55" s="25" t="s">
        <v>42</v>
      </c>
    </row>
    <row r="56" spans="3:17">
      <c r="Q56" s="25" t="s">
        <v>43</v>
      </c>
    </row>
    <row r="57" spans="3:17">
      <c r="Q57" s="25" t="s">
        <v>44</v>
      </c>
    </row>
    <row r="58" spans="3:17">
      <c r="Q58" s="25" t="s">
        <v>46</v>
      </c>
    </row>
    <row r="59" spans="3:17">
      <c r="Q59" s="25" t="s">
        <v>47</v>
      </c>
    </row>
    <row r="60" spans="3:17">
      <c r="Q60" s="25" t="s">
        <v>48</v>
      </c>
    </row>
    <row r="61" spans="3:17">
      <c r="Q61" s="25" t="s">
        <v>49</v>
      </c>
    </row>
    <row r="62" spans="3:17">
      <c r="Q62" s="25" t="s">
        <v>50</v>
      </c>
    </row>
    <row r="63" spans="3:17">
      <c r="Q63" s="25" t="s">
        <v>51</v>
      </c>
    </row>
    <row r="64" spans="3:17">
      <c r="Q64" s="25" t="s">
        <v>52</v>
      </c>
    </row>
    <row r="65" spans="17:17">
      <c r="Q65" s="25" t="s">
        <v>53</v>
      </c>
    </row>
    <row r="66" spans="17:17">
      <c r="Q66" s="25" t="s">
        <v>54</v>
      </c>
    </row>
    <row r="67" spans="17:17">
      <c r="Q67" s="25" t="s">
        <v>55</v>
      </c>
    </row>
    <row r="68" spans="17:17">
      <c r="Q68" s="25" t="s">
        <v>59</v>
      </c>
    </row>
    <row r="69" spans="17:17">
      <c r="Q69" s="25" t="s">
        <v>56</v>
      </c>
    </row>
    <row r="70" spans="17:17">
      <c r="Q70" s="25" t="s">
        <v>57</v>
      </c>
    </row>
    <row r="71" spans="17:17">
      <c r="Q71" s="25" t="s">
        <v>45</v>
      </c>
    </row>
    <row r="72" spans="17:17">
      <c r="Q72" s="25" t="s">
        <v>58</v>
      </c>
    </row>
    <row r="73" spans="17:17">
      <c r="Q73" s="25"/>
    </row>
  </sheetData>
  <protectedRanges>
    <protectedRange sqref="D2" name="範囲10"/>
    <protectedRange sqref="E9" name="範囲9"/>
    <protectedRange sqref="L7:N8 K7" name="範囲8"/>
    <protectedRange sqref="E18:N37" name="範囲6"/>
    <protectedRange sqref="B34:B37" name="範囲5"/>
    <protectedRange sqref="C18:C37" name="範囲4"/>
    <protectedRange sqref="D7:I8" name="範囲3"/>
    <protectedRange sqref="M4:N4" name="範囲2"/>
    <protectedRange sqref="D4" name="範囲1"/>
    <protectedRange sqref="H41" name="範囲6_1"/>
    <protectedRange sqref="L49" name="範囲7_1"/>
    <protectedRange sqref="H42" name="範囲6_3"/>
  </protectedRanges>
  <mergeCells count="130">
    <mergeCell ref="B1:N1"/>
    <mergeCell ref="B4:C4"/>
    <mergeCell ref="D4:H4"/>
    <mergeCell ref="J4:L4"/>
    <mergeCell ref="M4:N4"/>
    <mergeCell ref="Q4:R4"/>
    <mergeCell ref="B43:G43"/>
    <mergeCell ref="B46:D47"/>
    <mergeCell ref="E46:F46"/>
    <mergeCell ref="G46:I46"/>
    <mergeCell ref="J46:L46"/>
    <mergeCell ref="E47:F47"/>
    <mergeCell ref="G47:I47"/>
    <mergeCell ref="J47:L47"/>
    <mergeCell ref="M46:N46"/>
    <mergeCell ref="M47:N47"/>
    <mergeCell ref="B5:N5"/>
    <mergeCell ref="Q5:R5"/>
    <mergeCell ref="B6:C9"/>
    <mergeCell ref="D6:E6"/>
    <mergeCell ref="F6:I6"/>
    <mergeCell ref="J6:N6"/>
    <mergeCell ref="Q6:R6"/>
    <mergeCell ref="D7:E8"/>
    <mergeCell ref="Q7:R7"/>
    <mergeCell ref="K8:N8"/>
    <mergeCell ref="Q8:R8"/>
    <mergeCell ref="E9:N9"/>
    <mergeCell ref="Q9:R9"/>
    <mergeCell ref="B13:N13"/>
    <mergeCell ref="K16:K17"/>
    <mergeCell ref="L16:L17"/>
    <mergeCell ref="E17:F17"/>
    <mergeCell ref="I17:J17"/>
    <mergeCell ref="B15:B17"/>
    <mergeCell ref="C15:D15"/>
    <mergeCell ref="E15:H15"/>
    <mergeCell ref="I15:L15"/>
    <mergeCell ref="L18:L19"/>
    <mergeCell ref="F7:I8"/>
    <mergeCell ref="K7:N7"/>
    <mergeCell ref="M15:N17"/>
    <mergeCell ref="C16:D16"/>
    <mergeCell ref="E16:F16"/>
    <mergeCell ref="G16:G17"/>
    <mergeCell ref="H16:H17"/>
    <mergeCell ref="I16:J16"/>
    <mergeCell ref="M18:N19"/>
    <mergeCell ref="B20:B21"/>
    <mergeCell ref="C20:C21"/>
    <mergeCell ref="D20:D21"/>
    <mergeCell ref="G20:G21"/>
    <mergeCell ref="H20:H21"/>
    <mergeCell ref="K20:K21"/>
    <mergeCell ref="L20:L21"/>
    <mergeCell ref="M20:N21"/>
    <mergeCell ref="B18:B19"/>
    <mergeCell ref="C18:C19"/>
    <mergeCell ref="D18:D19"/>
    <mergeCell ref="G18:G19"/>
    <mergeCell ref="H18:H19"/>
    <mergeCell ref="K18:K19"/>
    <mergeCell ref="L22:L23"/>
    <mergeCell ref="M22:N23"/>
    <mergeCell ref="B24:B25"/>
    <mergeCell ref="C24:C25"/>
    <mergeCell ref="D24:D25"/>
    <mergeCell ref="G24:G25"/>
    <mergeCell ref="H24:H25"/>
    <mergeCell ref="K24:K25"/>
    <mergeCell ref="L24:L25"/>
    <mergeCell ref="M24:N25"/>
    <mergeCell ref="B22:B23"/>
    <mergeCell ref="C22:C23"/>
    <mergeCell ref="D22:D23"/>
    <mergeCell ref="G22:G23"/>
    <mergeCell ref="H22:H23"/>
    <mergeCell ref="K22:K23"/>
    <mergeCell ref="L26:L27"/>
    <mergeCell ref="M26:N27"/>
    <mergeCell ref="B28:B29"/>
    <mergeCell ref="C28:C29"/>
    <mergeCell ref="D28:D29"/>
    <mergeCell ref="G28:G29"/>
    <mergeCell ref="H28:H29"/>
    <mergeCell ref="K28:K29"/>
    <mergeCell ref="L28:L29"/>
    <mergeCell ref="M28:N29"/>
    <mergeCell ref="B26:B27"/>
    <mergeCell ref="C26:C27"/>
    <mergeCell ref="D26:D27"/>
    <mergeCell ref="G26:G27"/>
    <mergeCell ref="H26:H27"/>
    <mergeCell ref="K26:K27"/>
    <mergeCell ref="L30:L31"/>
    <mergeCell ref="M30:N31"/>
    <mergeCell ref="B32:B33"/>
    <mergeCell ref="C32:C33"/>
    <mergeCell ref="D32:D33"/>
    <mergeCell ref="G32:G33"/>
    <mergeCell ref="H32:H33"/>
    <mergeCell ref="K32:K33"/>
    <mergeCell ref="L32:L33"/>
    <mergeCell ref="M32:N33"/>
    <mergeCell ref="B30:B31"/>
    <mergeCell ref="C30:C31"/>
    <mergeCell ref="D30:D31"/>
    <mergeCell ref="G30:G31"/>
    <mergeCell ref="H30:H31"/>
    <mergeCell ref="K30:K31"/>
    <mergeCell ref="B38:D38"/>
    <mergeCell ref="E38:F38"/>
    <mergeCell ref="H38:K38"/>
    <mergeCell ref="L38:N38"/>
    <mergeCell ref="L34:L35"/>
    <mergeCell ref="M34:N35"/>
    <mergeCell ref="B36:B37"/>
    <mergeCell ref="C36:C37"/>
    <mergeCell ref="D36:D37"/>
    <mergeCell ref="G36:G37"/>
    <mergeCell ref="H36:H37"/>
    <mergeCell ref="K36:K37"/>
    <mergeCell ref="L36:L37"/>
    <mergeCell ref="M36:N37"/>
    <mergeCell ref="B34:B35"/>
    <mergeCell ref="C34:C35"/>
    <mergeCell ref="D34:D35"/>
    <mergeCell ref="G34:G35"/>
    <mergeCell ref="H34:H35"/>
    <mergeCell ref="K34:K35"/>
  </mergeCells>
  <phoneticPr fontId="2"/>
  <dataValidations count="8">
    <dataValidation allowBlank="1" showInputMessage="1" showErrorMessage="1" prompt="半角数字で日付（例：2/1）を入力してください" sqref="M4:N4"/>
    <dataValidation allowBlank="1" showInputMessage="1" showErrorMessage="1" prompt="携帯電話など連絡の取りやすい番号をお知らせください。" sqref="K7:N7"/>
    <dataValidation allowBlank="1" showInputMessage="1" showErrorMessage="1" prompt="連絡先メールアドレスは、sscjst@gmail.comからの受信ができるよう設定をお願いします。" sqref="F7:I8"/>
    <dataValidation type="list" allowBlank="1" showInputMessage="1" prompt="所属をリストから選択してください。リストにない場合は直接記載" sqref="H18:H37 L18:L37">
      <formula1>$Q$51:$Q$72</formula1>
    </dataValidation>
    <dataValidation type="list" allowBlank="1" showInputMessage="1" showErrorMessage="1" prompt="種目番号をリストから選択してください。" sqref="C18:C37">
      <formula1>$P$4:$P$9</formula1>
    </dataValidation>
    <dataValidation allowBlank="1" showInputMessage="1" showErrorMessage="1" prompt="自動で表示されます" sqref="D18:D19"/>
    <dataValidation type="list" allowBlank="1" showInputMessage="1" showErrorMessage="1" prompt="学年をリストから選択してください" sqref="G18:G37 K18:K37">
      <formula1>$U$5:$U$9</formula1>
    </dataValidation>
    <dataValidation type="list" allowBlank="1" showInputMessage="1" prompt="リストから選択してください。_x000a_" sqref="H41">
      <formula1>$Q$50:$Q$63</formula1>
    </dataValidation>
  </dataValidations>
  <hyperlinks>
    <hyperlink ref="D2" r:id="rId1"/>
    <hyperlink ref="F7" r:id="rId2"/>
  </hyperlinks>
  <printOptions horizontalCentered="1"/>
  <pageMargins left="0.51181102362204722" right="0.31496062992125984" top="0.74803149606299213" bottom="0.35433070866141736" header="0.31496062992125984" footer="0.31496062992125984"/>
  <pageSetup paperSize="9" scale="80" orientation="portrait" horizontalDpi="4294967292" verticalDpi="0" r:id="rId3"/>
  <headerFooter alignWithMargins="0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記載例</vt:lpstr>
      <vt:lpstr>記載例!Print_Area</vt:lpstr>
      <vt:lpstr>申込書!Print_Area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度会哲賢</dc:creator>
  <cp:lastModifiedBy>度会哲賢</cp:lastModifiedBy>
  <cp:lastPrinted>2024-01-14T20:59:53Z</cp:lastPrinted>
  <dcterms:created xsi:type="dcterms:W3CDTF">2015-01-10T05:03:43Z</dcterms:created>
  <dcterms:modified xsi:type="dcterms:W3CDTF">2024-01-15T11:28:10Z</dcterms:modified>
</cp:coreProperties>
</file>